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70" windowWidth="19155" windowHeight="6870" activeTab="0"/>
  </bookViews>
  <sheets>
    <sheet name="PBCr180513" sheetId="1" r:id="rId1"/>
    <sheet name="PBCR18 (12)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<sst xmlns="http://schemas.openxmlformats.org/spreadsheetml/2006/main" count="65" uniqueCount="54">
  <si>
    <t>Běžec</t>
  </si>
  <si>
    <t>r.</t>
  </si>
  <si>
    <t>koef.</t>
  </si>
  <si>
    <t>čas</t>
  </si>
  <si>
    <t>přepoč.</t>
  </si>
  <si>
    <t>body</t>
  </si>
  <si>
    <t>Jantsch Víťa</t>
  </si>
  <si>
    <t>Groh Stanislav</t>
  </si>
  <si>
    <t>Kadavý Jan</t>
  </si>
  <si>
    <t>Dvořák Ladislav</t>
  </si>
  <si>
    <t>Javůrek Jiří</t>
  </si>
  <si>
    <t>Šír Václav</t>
  </si>
  <si>
    <t>Trejbal Karel</t>
  </si>
  <si>
    <t>Krajč Zdeněk</t>
  </si>
  <si>
    <t>Matějka Milan</t>
  </si>
  <si>
    <t>Brunclík Ivo</t>
  </si>
  <si>
    <t>Jahoda Rostislav</t>
  </si>
  <si>
    <t>Vacarda Vladimír</t>
  </si>
  <si>
    <t>Strouhal Zdeněk</t>
  </si>
  <si>
    <t>Vrabec Milan</t>
  </si>
  <si>
    <t>Kučera Petr</t>
  </si>
  <si>
    <t>Louda Petr</t>
  </si>
  <si>
    <t>Pivrnec Petr</t>
  </si>
  <si>
    <t>Koudelka Radek</t>
  </si>
  <si>
    <t>Buřil František</t>
  </si>
  <si>
    <t>Plíhal Jan</t>
  </si>
  <si>
    <t>Čermák Jiří</t>
  </si>
  <si>
    <t>Roštejnský Michal</t>
  </si>
  <si>
    <t>Vagenknecht Frant.</t>
  </si>
  <si>
    <t>Pešta Martin</t>
  </si>
  <si>
    <t>Čivrný Jiří</t>
  </si>
  <si>
    <t>Berka Martin</t>
  </si>
  <si>
    <t>Berka Radim</t>
  </si>
  <si>
    <t>Vrchlabí - Strážné</t>
  </si>
  <si>
    <t>13.5.'18</t>
  </si>
  <si>
    <t>P3</t>
  </si>
  <si>
    <t>PBČr 2018</t>
  </si>
  <si>
    <t>Počet startů</t>
  </si>
  <si>
    <t>Průměr</t>
  </si>
  <si>
    <r>
      <t>Prolog-</t>
    </r>
    <r>
      <rPr>
        <b/>
        <sz val="10"/>
        <rFont val="Formata"/>
        <family val="0"/>
      </rPr>
      <t>Silve</t>
    </r>
    <r>
      <rPr>
        <sz val="10"/>
        <rFont val="Formata"/>
        <family val="0"/>
      </rPr>
      <t>str</t>
    </r>
  </si>
  <si>
    <t>Hala JN, 3km</t>
  </si>
  <si>
    <t>Úpice, 10</t>
  </si>
  <si>
    <t>Štěpánka, MB</t>
  </si>
  <si>
    <t>P3 - Jiřetín Jedlová</t>
  </si>
  <si>
    <t>P3-Chřibská STUD.</t>
  </si>
  <si>
    <r>
      <rPr>
        <b/>
        <sz val="10"/>
        <rFont val="Formata"/>
        <family val="0"/>
      </rPr>
      <t>Bakov</t>
    </r>
    <r>
      <rPr>
        <sz val="10"/>
        <rFont val="Formata"/>
        <family val="0"/>
      </rPr>
      <t>. půlmar.</t>
    </r>
  </si>
  <si>
    <r>
      <rPr>
        <b/>
        <sz val="10"/>
        <rFont val="Formata"/>
        <family val="0"/>
      </rPr>
      <t>S</t>
    </r>
    <r>
      <rPr>
        <sz val="10"/>
        <rFont val="Formata"/>
        <family val="0"/>
      </rPr>
      <t xml:space="preserve">t_packý </t>
    </r>
    <r>
      <rPr>
        <b/>
        <sz val="10"/>
        <rFont val="Formata"/>
        <family val="0"/>
      </rPr>
      <t>k</t>
    </r>
    <r>
      <rPr>
        <sz val="10"/>
        <rFont val="Formata"/>
        <family val="0"/>
      </rPr>
      <t>r+P4 Po</t>
    </r>
  </si>
  <si>
    <t>Železňák-Cidl.</t>
  </si>
  <si>
    <t>Kalich</t>
  </si>
  <si>
    <t>Vrchlabský kros</t>
  </si>
  <si>
    <t>Běžec/startujících</t>
  </si>
  <si>
    <r>
      <t>Součet bodů(</t>
    </r>
    <r>
      <rPr>
        <sz val="8"/>
        <rFont val="Formata"/>
        <family val="0"/>
      </rPr>
      <t>započ.</t>
    </r>
    <r>
      <rPr>
        <sz val="10"/>
        <rFont val="Formata"/>
        <family val="0"/>
      </rPr>
      <t>10)</t>
    </r>
  </si>
  <si>
    <t>P3-Vrchl-Strážné</t>
  </si>
  <si>
    <t>60n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</si>
</sst>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Formata"/>
      <family val="0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10"/>
      <name val="Times New Roman"/>
      <family val="1"/>
    </font>
    <font>
      <sz val="9"/>
      <name val="Formata"/>
      <family val="0"/>
    </font>
    <font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0" xfId="0" applyFont="1" applyAlignment="1">
      <alignment textRotation="90"/>
    </xf>
    <xf numFmtId="0" fontId="24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7" width="4.75390625" style="0" customWidth="1"/>
  </cols>
  <sheetData>
    <row r="1" spans="1:6" ht="15">
      <c r="A1" s="14" t="s">
        <v>33</v>
      </c>
      <c r="B1" s="14"/>
      <c r="C1" s="14"/>
      <c r="D1" s="14" t="s">
        <v>34</v>
      </c>
      <c r="E1" s="14"/>
      <c r="F1" s="14" t="s">
        <v>35</v>
      </c>
    </row>
    <row r="3" spans="1:7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</row>
    <row r="4" spans="2:7" ht="12.75">
      <c r="B4" s="1"/>
      <c r="C4" s="1"/>
      <c r="D4" s="1"/>
      <c r="E4" s="1"/>
      <c r="F4" s="1"/>
      <c r="G4" s="1"/>
    </row>
    <row r="5" spans="1:6" ht="12.75">
      <c r="A5" s="2" t="s">
        <v>28</v>
      </c>
      <c r="B5" s="6">
        <v>77</v>
      </c>
      <c r="C5">
        <v>0.907</v>
      </c>
      <c r="D5" s="5">
        <v>0.021934027777777778</v>
      </c>
      <c r="E5" s="5">
        <f>D5*C5</f>
        <v>0.019894163194444446</v>
      </c>
      <c r="F5" s="13">
        <v>70</v>
      </c>
    </row>
    <row r="6" spans="1:6" ht="12.75">
      <c r="A6" s="2" t="s">
        <v>17</v>
      </c>
      <c r="B6" s="10">
        <v>59</v>
      </c>
      <c r="C6" s="1">
        <v>0.817</v>
      </c>
      <c r="D6" s="4">
        <v>0.02476041666666667</v>
      </c>
      <c r="E6" s="5">
        <f>D6*C6</f>
        <v>0.02022926041666667</v>
      </c>
      <c r="F6">
        <v>67</v>
      </c>
    </row>
    <row r="7" spans="1:6" ht="12.75">
      <c r="A7" s="2" t="s">
        <v>32</v>
      </c>
      <c r="B7" s="6">
        <v>82</v>
      </c>
      <c r="C7" s="3">
        <v>0.942</v>
      </c>
      <c r="D7" s="5">
        <v>0.022055555555555554</v>
      </c>
      <c r="E7" s="5">
        <f>D7*C7</f>
        <v>0.02077633333333333</v>
      </c>
      <c r="F7">
        <v>65</v>
      </c>
    </row>
    <row r="8" spans="1:6" ht="12.75">
      <c r="A8" s="2" t="s">
        <v>24</v>
      </c>
      <c r="B8" s="6">
        <v>66</v>
      </c>
      <c r="C8" s="3">
        <v>0.852</v>
      </c>
      <c r="D8" s="4">
        <v>0.02544097222222222</v>
      </c>
      <c r="E8" s="5">
        <f>D8*C8</f>
        <v>0.02167570833333333</v>
      </c>
      <c r="F8">
        <v>63</v>
      </c>
    </row>
    <row r="9" spans="1:6" ht="12.75">
      <c r="A9" s="2" t="s">
        <v>8</v>
      </c>
      <c r="B9" s="6">
        <v>47</v>
      </c>
      <c r="C9" s="3">
        <v>0.702</v>
      </c>
      <c r="D9" s="5">
        <v>0.03131712962962963</v>
      </c>
      <c r="E9" s="5">
        <f>D9*C9</f>
        <v>0.021984625</v>
      </c>
      <c r="F9">
        <v>61</v>
      </c>
    </row>
    <row r="10" spans="1:6" ht="12.75">
      <c r="A10" s="2" t="s">
        <v>10</v>
      </c>
      <c r="B10">
        <v>48</v>
      </c>
      <c r="C10" s="3">
        <v>0.712</v>
      </c>
      <c r="D10" s="4">
        <v>0.031837962962962964</v>
      </c>
      <c r="E10" s="5">
        <f>D10*C10</f>
        <v>0.02266862962962963</v>
      </c>
      <c r="F10">
        <v>60</v>
      </c>
    </row>
    <row r="11" spans="1:6" ht="12.75">
      <c r="A11" s="2" t="s">
        <v>11</v>
      </c>
      <c r="B11">
        <v>48</v>
      </c>
      <c r="C11" s="3">
        <v>0.712</v>
      </c>
      <c r="D11" s="4">
        <v>0.033003472222222226</v>
      </c>
      <c r="E11" s="5">
        <f>D11*C11</f>
        <v>0.023498472222222223</v>
      </c>
      <c r="F11">
        <v>59</v>
      </c>
    </row>
    <row r="12" spans="1:6" ht="12.75">
      <c r="A12" s="2" t="s">
        <v>26</v>
      </c>
      <c r="B12" s="7">
        <v>74</v>
      </c>
      <c r="C12" s="8">
        <v>0.892</v>
      </c>
      <c r="D12" s="5">
        <v>0.027342592592592595</v>
      </c>
      <c r="E12" s="5">
        <f>D12*C12</f>
        <v>0.024389592592592595</v>
      </c>
      <c r="F12">
        <v>58</v>
      </c>
    </row>
    <row r="13" spans="1:6" ht="12.75">
      <c r="A13" s="2" t="s">
        <v>15</v>
      </c>
      <c r="B13" s="6">
        <v>58</v>
      </c>
      <c r="C13" s="1">
        <v>0.812</v>
      </c>
      <c r="D13" s="4">
        <v>0.032365740740740744</v>
      </c>
      <c r="E13" s="5">
        <f>D13*C13</f>
        <v>0.026280981481481485</v>
      </c>
      <c r="F13">
        <v>57</v>
      </c>
    </row>
    <row r="14" spans="1:6" ht="12.75">
      <c r="A14" s="2" t="s">
        <v>12</v>
      </c>
      <c r="B14" s="6">
        <v>51</v>
      </c>
      <c r="C14" s="3">
        <v>0.742</v>
      </c>
      <c r="D14" s="4">
        <v>0.036111111111111115</v>
      </c>
      <c r="E14" s="5">
        <f>D14*C14</f>
        <v>0.026794444444444447</v>
      </c>
      <c r="F14">
        <v>56</v>
      </c>
    </row>
    <row r="15" spans="1:6" ht="12.75">
      <c r="A15" s="2" t="s">
        <v>7</v>
      </c>
      <c r="B15" s="6">
        <v>46</v>
      </c>
      <c r="C15" s="3">
        <v>0.692</v>
      </c>
      <c r="D15" s="12">
        <v>0.04830902777777777</v>
      </c>
      <c r="E15" s="5">
        <f>D15*C15</f>
        <v>0.03342984722222221</v>
      </c>
      <c r="F15">
        <v>55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="99" zoomScaleNormal="99" zoomScalePageLayoutView="0" workbookViewId="0" topLeftCell="A1">
      <selection activeCell="X19" sqref="X19"/>
    </sheetView>
  </sheetViews>
  <sheetFormatPr defaultColWidth="9.0039062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8" width="3.75390625" style="0" customWidth="1"/>
    <col min="9" max="11" width="3.625" style="0" customWidth="1"/>
    <col min="12" max="12" width="3.75390625" style="0" customWidth="1"/>
    <col min="13" max="13" width="4.00390625" style="0" customWidth="1"/>
    <col min="14" max="17" width="3.75390625" style="0" customWidth="1"/>
    <col min="18" max="26" width="3.875" style="0" customWidth="1"/>
  </cols>
  <sheetData>
    <row r="1" spans="1:18" ht="102" customHeight="1">
      <c r="A1" s="15" t="s">
        <v>36</v>
      </c>
      <c r="B1" s="11"/>
      <c r="C1" s="16" t="s">
        <v>37</v>
      </c>
      <c r="D1" s="17" t="s">
        <v>51</v>
      </c>
      <c r="E1" s="16" t="s">
        <v>38</v>
      </c>
      <c r="F1" s="17" t="s">
        <v>39</v>
      </c>
      <c r="G1" s="18" t="s">
        <v>40</v>
      </c>
      <c r="H1" s="18" t="s">
        <v>41</v>
      </c>
      <c r="I1" s="18" t="s">
        <v>42</v>
      </c>
      <c r="J1" s="17" t="s">
        <v>43</v>
      </c>
      <c r="K1" s="17" t="s">
        <v>44</v>
      </c>
      <c r="L1" s="17" t="s">
        <v>45</v>
      </c>
      <c r="M1" s="17" t="s">
        <v>46</v>
      </c>
      <c r="N1" s="18" t="s">
        <v>47</v>
      </c>
      <c r="O1" s="18" t="s">
        <v>48</v>
      </c>
      <c r="P1" s="18" t="s">
        <v>49</v>
      </c>
      <c r="Q1" s="17" t="s">
        <v>52</v>
      </c>
      <c r="R1" s="17"/>
    </row>
    <row r="2" spans="1:17" ht="12.75">
      <c r="A2" s="19" t="s">
        <v>50</v>
      </c>
      <c r="B2" s="11">
        <f>COUNT(B4:B30)</f>
        <v>27</v>
      </c>
      <c r="C2" s="20"/>
      <c r="D2" s="20"/>
      <c r="E2" s="21">
        <f>AVERAGE(F2:Q2)</f>
        <v>8.083333333333334</v>
      </c>
      <c r="F2" s="11">
        <f>COUNT(F4:F30)</f>
        <v>14</v>
      </c>
      <c r="G2" s="11">
        <f aca="true" t="shared" si="0" ref="G2:Q2">COUNT(G4:G30)</f>
        <v>8</v>
      </c>
      <c r="H2" s="11">
        <f t="shared" si="0"/>
        <v>6</v>
      </c>
      <c r="I2" s="11">
        <f t="shared" si="0"/>
        <v>3</v>
      </c>
      <c r="J2" s="11">
        <f t="shared" si="0"/>
        <v>5</v>
      </c>
      <c r="K2" s="11">
        <f t="shared" si="0"/>
        <v>7</v>
      </c>
      <c r="L2" s="11">
        <f t="shared" si="0"/>
        <v>2</v>
      </c>
      <c r="M2" s="11">
        <f t="shared" si="0"/>
        <v>12</v>
      </c>
      <c r="N2" s="11">
        <f t="shared" si="0"/>
        <v>9</v>
      </c>
      <c r="O2" s="11">
        <f t="shared" si="0"/>
        <v>10</v>
      </c>
      <c r="P2" s="11">
        <f t="shared" si="0"/>
        <v>10</v>
      </c>
      <c r="Q2" s="11">
        <f t="shared" si="0"/>
        <v>11</v>
      </c>
    </row>
    <row r="3" spans="1:5" ht="5.25" customHeight="1">
      <c r="A3" s="2"/>
      <c r="B3" s="7"/>
      <c r="C3" s="7"/>
      <c r="D3" s="7"/>
      <c r="E3" s="7"/>
    </row>
    <row r="4" spans="1:17" ht="12.75" customHeight="1">
      <c r="A4" s="2" t="s">
        <v>17</v>
      </c>
      <c r="B4" s="10">
        <v>59</v>
      </c>
      <c r="C4" s="7">
        <f>COUNT(F4:Q4)</f>
        <v>10</v>
      </c>
      <c r="D4" s="22">
        <f>SUM(F4:Q4)</f>
        <v>658</v>
      </c>
      <c r="E4" s="21">
        <f>AVERAGE(F4:Q4)</f>
        <v>65.8</v>
      </c>
      <c r="F4" s="13">
        <v>70</v>
      </c>
      <c r="G4" s="13">
        <v>70</v>
      </c>
      <c r="H4">
        <v>65</v>
      </c>
      <c r="I4" s="13">
        <v>70</v>
      </c>
      <c r="J4" s="24" t="s">
        <v>53</v>
      </c>
      <c r="K4" s="13">
        <v>63</v>
      </c>
      <c r="L4" s="13"/>
      <c r="M4" s="13">
        <v>58</v>
      </c>
      <c r="N4" s="11">
        <v>65</v>
      </c>
      <c r="O4" s="11">
        <v>60</v>
      </c>
      <c r="P4" s="13">
        <v>70</v>
      </c>
      <c r="Q4">
        <v>67</v>
      </c>
    </row>
    <row r="5" spans="1:17" ht="12.75">
      <c r="A5" s="2" t="s">
        <v>12</v>
      </c>
      <c r="B5" s="6">
        <v>51</v>
      </c>
      <c r="C5" s="7">
        <f>COUNT(F5:Q5)</f>
        <v>9</v>
      </c>
      <c r="D5" s="22">
        <f>SUM(F5:Q5)</f>
        <v>535</v>
      </c>
      <c r="E5" s="21">
        <f>AVERAGE(F5:Q5)</f>
        <v>59.44444444444444</v>
      </c>
      <c r="F5" s="23">
        <v>57</v>
      </c>
      <c r="G5">
        <v>61</v>
      </c>
      <c r="H5" s="11">
        <v>60</v>
      </c>
      <c r="I5" s="11">
        <v>65</v>
      </c>
      <c r="J5" s="11"/>
      <c r="K5" s="11"/>
      <c r="L5" s="11"/>
      <c r="M5" s="11">
        <v>59</v>
      </c>
      <c r="N5">
        <v>61</v>
      </c>
      <c r="O5">
        <v>58</v>
      </c>
      <c r="P5">
        <v>58</v>
      </c>
      <c r="Q5">
        <v>56</v>
      </c>
    </row>
    <row r="6" spans="1:17" ht="12.75">
      <c r="A6" s="2" t="s">
        <v>28</v>
      </c>
      <c r="B6" s="6">
        <v>77</v>
      </c>
      <c r="C6" s="7">
        <f>COUNT(F6:Q6)</f>
        <v>7</v>
      </c>
      <c r="D6" s="22">
        <f>SUM(F6:Q6)</f>
        <v>463</v>
      </c>
      <c r="E6" s="21">
        <f>AVERAGE(F6:Q6)</f>
        <v>66.14285714285714</v>
      </c>
      <c r="F6" s="13">
        <v>61</v>
      </c>
      <c r="H6" s="13">
        <v>70</v>
      </c>
      <c r="I6" s="11"/>
      <c r="J6" s="13">
        <v>61</v>
      </c>
      <c r="K6" s="11">
        <v>61</v>
      </c>
      <c r="L6" s="11"/>
      <c r="M6" s="13">
        <v>70</v>
      </c>
      <c r="N6" s="13">
        <v>70</v>
      </c>
      <c r="Q6" s="13">
        <v>70</v>
      </c>
    </row>
    <row r="7" spans="1:18" ht="12.75">
      <c r="A7" s="2" t="s">
        <v>10</v>
      </c>
      <c r="B7">
        <v>48</v>
      </c>
      <c r="C7" s="7">
        <f>COUNT(F7:Q7)</f>
        <v>7</v>
      </c>
      <c r="D7" s="22">
        <f>SUM(F7:Q7)</f>
        <v>419</v>
      </c>
      <c r="E7" s="21">
        <f>AVERAGE(F7:Q7)</f>
        <v>59.857142857142854</v>
      </c>
      <c r="F7">
        <v>60</v>
      </c>
      <c r="H7">
        <v>63</v>
      </c>
      <c r="J7">
        <v>58</v>
      </c>
      <c r="K7">
        <v>59</v>
      </c>
      <c r="M7" s="13">
        <v>58</v>
      </c>
      <c r="N7" s="11"/>
      <c r="O7" s="11"/>
      <c r="P7" s="11">
        <v>61</v>
      </c>
      <c r="Q7" s="11">
        <v>60</v>
      </c>
      <c r="R7" s="11"/>
    </row>
    <row r="8" spans="1:18" ht="12.75">
      <c r="A8" s="2" t="s">
        <v>15</v>
      </c>
      <c r="B8" s="6">
        <v>58</v>
      </c>
      <c r="C8" s="7">
        <f>COUNT(F8:Q8)</f>
        <v>7</v>
      </c>
      <c r="D8" s="22">
        <f>SUM(F8:Q8)</f>
        <v>403</v>
      </c>
      <c r="E8" s="21">
        <f>AVERAGE(F8:Q8)</f>
        <v>57.57142857142857</v>
      </c>
      <c r="J8">
        <v>56</v>
      </c>
      <c r="K8">
        <v>57</v>
      </c>
      <c r="M8">
        <v>60</v>
      </c>
      <c r="N8" s="11">
        <v>59</v>
      </c>
      <c r="O8" s="11">
        <v>57</v>
      </c>
      <c r="P8" s="11">
        <v>57</v>
      </c>
      <c r="Q8" s="11">
        <v>57</v>
      </c>
      <c r="R8" s="11"/>
    </row>
    <row r="9" spans="1:18" ht="12.75">
      <c r="A9" s="2" t="s">
        <v>26</v>
      </c>
      <c r="B9" s="7">
        <v>74</v>
      </c>
      <c r="C9" s="7">
        <f>COUNT(F9:Q9)</f>
        <v>6</v>
      </c>
      <c r="D9" s="22">
        <f>SUM(F9:Q9)</f>
        <v>373</v>
      </c>
      <c r="E9" s="21">
        <f>AVERAGE(F9:Q9)</f>
        <v>62.166666666666664</v>
      </c>
      <c r="F9" s="11">
        <v>61</v>
      </c>
      <c r="G9" s="11">
        <v>63</v>
      </c>
      <c r="I9" s="13"/>
      <c r="J9" s="13"/>
      <c r="K9" s="13"/>
      <c r="L9" s="11"/>
      <c r="M9" s="11">
        <v>65</v>
      </c>
      <c r="N9" s="11">
        <v>63</v>
      </c>
      <c r="O9" s="11">
        <v>63</v>
      </c>
      <c r="P9" s="11"/>
      <c r="Q9" s="11">
        <v>58</v>
      </c>
      <c r="R9" s="11"/>
    </row>
    <row r="10" spans="1:18" ht="12.75">
      <c r="A10" s="2" t="s">
        <v>11</v>
      </c>
      <c r="B10">
        <v>48</v>
      </c>
      <c r="C10" s="7">
        <f>COUNT(F10:Q10)</f>
        <v>6</v>
      </c>
      <c r="D10" s="22">
        <f>SUM(F10:Q10)</f>
        <v>352</v>
      </c>
      <c r="E10" s="21">
        <f>AVERAGE(F10:Q10)</f>
        <v>58.666666666666664</v>
      </c>
      <c r="J10">
        <v>57</v>
      </c>
      <c r="K10">
        <v>58</v>
      </c>
      <c r="M10">
        <v>57</v>
      </c>
      <c r="O10">
        <v>61</v>
      </c>
      <c r="P10">
        <v>60</v>
      </c>
      <c r="Q10">
        <v>59</v>
      </c>
      <c r="R10" s="11"/>
    </row>
    <row r="11" spans="1:17" ht="12.75">
      <c r="A11" s="2" t="s">
        <v>6</v>
      </c>
      <c r="B11" s="6">
        <v>35</v>
      </c>
      <c r="C11" s="7">
        <f>COUNT(F11:Q11)</f>
        <v>5</v>
      </c>
      <c r="D11" s="22">
        <f>SUM(F11:Q11)</f>
        <v>329</v>
      </c>
      <c r="E11" s="21">
        <f>AVERAGE(F11:Q11)</f>
        <v>65.8</v>
      </c>
      <c r="F11" s="23"/>
      <c r="G11" s="13">
        <v>67</v>
      </c>
      <c r="I11" s="13">
        <v>67</v>
      </c>
      <c r="J11" s="13"/>
      <c r="K11" s="13"/>
      <c r="M11">
        <v>63</v>
      </c>
      <c r="N11" s="13">
        <v>67</v>
      </c>
      <c r="O11" s="11"/>
      <c r="P11" s="11">
        <v>65</v>
      </c>
      <c r="Q11" s="11"/>
    </row>
    <row r="12" spans="1:17" ht="12.75">
      <c r="A12" s="2" t="s">
        <v>24</v>
      </c>
      <c r="B12" s="6">
        <v>66</v>
      </c>
      <c r="C12" s="7">
        <f>COUNT(F12:Q12)</f>
        <v>5</v>
      </c>
      <c r="D12" s="22">
        <f>SUM(F12:Q12)</f>
        <v>306</v>
      </c>
      <c r="E12" s="21">
        <f>AVERAGE(F12:Q12)</f>
        <v>61.2</v>
      </c>
      <c r="H12">
        <v>67</v>
      </c>
      <c r="J12">
        <v>59</v>
      </c>
      <c r="K12">
        <v>60</v>
      </c>
      <c r="M12" s="11">
        <v>57</v>
      </c>
      <c r="N12" s="11"/>
      <c r="O12" s="11"/>
      <c r="P12" s="11"/>
      <c r="Q12">
        <v>63</v>
      </c>
    </row>
    <row r="13" spans="1:17" ht="12.75">
      <c r="A13" s="2" t="s">
        <v>7</v>
      </c>
      <c r="B13" s="6">
        <v>46</v>
      </c>
      <c r="C13" s="7">
        <f>COUNT(F13:Q13)</f>
        <v>5</v>
      </c>
      <c r="D13" s="22">
        <f>SUM(F13:Q13)</f>
        <v>280</v>
      </c>
      <c r="E13" s="21">
        <f>AVERAGE(F13:Q13)</f>
        <v>56</v>
      </c>
      <c r="F13" s="23">
        <v>56</v>
      </c>
      <c r="K13">
        <v>56</v>
      </c>
      <c r="M13">
        <v>56</v>
      </c>
      <c r="N13">
        <v>57</v>
      </c>
      <c r="Q13">
        <v>55</v>
      </c>
    </row>
    <row r="14" spans="1:16" ht="12.75">
      <c r="A14" s="2" t="s">
        <v>14</v>
      </c>
      <c r="B14" s="6">
        <v>56</v>
      </c>
      <c r="C14" s="7">
        <f>COUNT(F14:Q14)</f>
        <v>4</v>
      </c>
      <c r="D14" s="22">
        <f>SUM(F14:Q14)</f>
        <v>240</v>
      </c>
      <c r="E14" s="21">
        <f>AVERAGE(F14:Q14)</f>
        <v>60</v>
      </c>
      <c r="F14">
        <v>59</v>
      </c>
      <c r="H14" s="11"/>
      <c r="L14">
        <v>67</v>
      </c>
      <c r="N14">
        <v>58</v>
      </c>
      <c r="P14">
        <v>56</v>
      </c>
    </row>
    <row r="15" spans="1:17" ht="12.75">
      <c r="A15" s="2" t="s">
        <v>32</v>
      </c>
      <c r="B15" s="6">
        <v>82</v>
      </c>
      <c r="C15" s="7">
        <f>COUNT(F15:Q15)</f>
        <v>3</v>
      </c>
      <c r="D15" s="22">
        <f>SUM(F15:Q15)</f>
        <v>202</v>
      </c>
      <c r="E15" s="21">
        <f>AVERAGE(F15:Q15)</f>
        <v>67.33333333333333</v>
      </c>
      <c r="F15" s="11"/>
      <c r="L15" s="11"/>
      <c r="M15" s="11"/>
      <c r="O15" s="13">
        <v>70</v>
      </c>
      <c r="P15">
        <v>67</v>
      </c>
      <c r="Q15">
        <v>65</v>
      </c>
    </row>
    <row r="16" spans="1:17" ht="12.75">
      <c r="A16" s="2" t="s">
        <v>8</v>
      </c>
      <c r="B16" s="6">
        <v>47</v>
      </c>
      <c r="C16" s="7">
        <f>COUNT(F16:Q16)</f>
        <v>3</v>
      </c>
      <c r="D16" s="22">
        <f>SUM(F16:Q16)</f>
        <v>191</v>
      </c>
      <c r="E16" s="21">
        <f>AVERAGE(F16:Q16)</f>
        <v>63.666666666666664</v>
      </c>
      <c r="M16">
        <v>67</v>
      </c>
      <c r="P16">
        <v>63</v>
      </c>
      <c r="Q16">
        <v>61</v>
      </c>
    </row>
    <row r="17" spans="1:13" ht="12.75">
      <c r="A17" s="2" t="s">
        <v>30</v>
      </c>
      <c r="B17" s="6">
        <v>80</v>
      </c>
      <c r="C17" s="7">
        <f>COUNT(F17:Q17)</f>
        <v>2</v>
      </c>
      <c r="D17" s="22">
        <f>SUM(F17:Q17)</f>
        <v>137</v>
      </c>
      <c r="E17" s="21">
        <f>AVERAGE(F17:Q17)</f>
        <v>68.5</v>
      </c>
      <c r="F17" s="13">
        <v>67</v>
      </c>
      <c r="L17" s="13">
        <v>70</v>
      </c>
      <c r="M17" s="11"/>
    </row>
    <row r="18" spans="1:15" ht="12.75">
      <c r="A18" s="2" t="s">
        <v>31</v>
      </c>
      <c r="B18">
        <v>85</v>
      </c>
      <c r="C18" s="7">
        <f>COUNT(F18:Q18)</f>
        <v>2</v>
      </c>
      <c r="D18" s="22">
        <f>SUM(F18:Q18)</f>
        <v>130</v>
      </c>
      <c r="E18" s="21">
        <f>AVERAGE(F18:Q18)</f>
        <v>65</v>
      </c>
      <c r="F18" s="11">
        <v>63</v>
      </c>
      <c r="H18" s="13"/>
      <c r="O18">
        <v>67</v>
      </c>
    </row>
    <row r="19" spans="1:16" ht="12.75">
      <c r="A19" s="2" t="s">
        <v>16</v>
      </c>
      <c r="B19" s="6">
        <v>58</v>
      </c>
      <c r="C19" s="7">
        <f>COUNT(F19:Q19)</f>
        <v>2</v>
      </c>
      <c r="D19" s="22">
        <f>SUM(F19:Q19)</f>
        <v>124</v>
      </c>
      <c r="E19" s="21">
        <f>AVERAGE(F19:Q19)</f>
        <v>62</v>
      </c>
      <c r="O19">
        <v>65</v>
      </c>
      <c r="P19">
        <v>59</v>
      </c>
    </row>
    <row r="20" spans="1:14" ht="12.75">
      <c r="A20" s="2" t="s">
        <v>20</v>
      </c>
      <c r="B20" s="6">
        <v>61</v>
      </c>
      <c r="C20" s="7">
        <f>COUNT(F20:Q20)</f>
        <v>2</v>
      </c>
      <c r="D20" s="22">
        <f>SUM(F20:Q20)</f>
        <v>121</v>
      </c>
      <c r="E20" s="21">
        <f>AVERAGE(F20:Q20)</f>
        <v>60.5</v>
      </c>
      <c r="M20">
        <v>61</v>
      </c>
      <c r="N20">
        <v>60</v>
      </c>
    </row>
    <row r="21" spans="1:13" ht="12.75">
      <c r="A21" s="2" t="s">
        <v>29</v>
      </c>
      <c r="B21" s="6">
        <v>78</v>
      </c>
      <c r="C21" s="7">
        <f>COUNT(F21:Q21)</f>
        <v>2</v>
      </c>
      <c r="D21" s="22">
        <f>SUM(F21:Q21)</f>
        <v>119</v>
      </c>
      <c r="E21" s="21">
        <f>AVERAGE(F21:Q21)</f>
        <v>59.5</v>
      </c>
      <c r="F21">
        <v>58</v>
      </c>
      <c r="H21">
        <v>61</v>
      </c>
      <c r="M21" s="11"/>
    </row>
    <row r="22" spans="1:13" ht="12.75">
      <c r="A22" s="2" t="s">
        <v>23</v>
      </c>
      <c r="B22" s="6">
        <v>66</v>
      </c>
      <c r="C22" s="7">
        <f>COUNT(F22:Q22)</f>
        <v>2</v>
      </c>
      <c r="D22" s="22">
        <f>SUM(F22:Q22)</f>
        <v>116</v>
      </c>
      <c r="E22" s="21">
        <f>AVERAGE(F22:Q22)</f>
        <v>58</v>
      </c>
      <c r="F22" s="11">
        <v>58</v>
      </c>
      <c r="G22">
        <v>58</v>
      </c>
      <c r="L22" s="11"/>
      <c r="M22" s="11"/>
    </row>
    <row r="23" spans="1:11" ht="12.75">
      <c r="A23" s="2" t="s">
        <v>25</v>
      </c>
      <c r="B23" s="6">
        <v>67</v>
      </c>
      <c r="C23" s="7">
        <f>COUNT(F23:Q23)</f>
        <v>1</v>
      </c>
      <c r="D23" s="22">
        <f>SUM(F23:Q23)</f>
        <v>65</v>
      </c>
      <c r="E23" s="21">
        <f>AVERAGE(F23:Q23)</f>
        <v>65</v>
      </c>
      <c r="F23" s="23"/>
      <c r="G23">
        <v>65</v>
      </c>
      <c r="H23" s="11"/>
      <c r="I23" s="11"/>
      <c r="J23" s="11"/>
      <c r="K23" s="11"/>
    </row>
    <row r="24" spans="1:6" ht="12.75">
      <c r="A24" s="2" t="s">
        <v>21</v>
      </c>
      <c r="B24" s="6">
        <v>64</v>
      </c>
      <c r="C24" s="7">
        <f>COUNT(F24:Q24)</f>
        <v>1</v>
      </c>
      <c r="D24" s="22">
        <f>SUM(F24:Q24)</f>
        <v>65</v>
      </c>
      <c r="E24" s="21">
        <f>AVERAGE(F24:Q24)</f>
        <v>65</v>
      </c>
      <c r="F24">
        <v>65</v>
      </c>
    </row>
    <row r="25" spans="1:8" ht="12.75">
      <c r="A25" s="9" t="s">
        <v>18</v>
      </c>
      <c r="B25" s="10">
        <v>59</v>
      </c>
      <c r="C25" s="7">
        <f>COUNT(F25:Q25)</f>
        <v>1</v>
      </c>
      <c r="D25" s="22">
        <f>SUM(F25:Q25)</f>
        <v>60</v>
      </c>
      <c r="E25" s="21">
        <f>AVERAGE(F25:Q25)</f>
        <v>60</v>
      </c>
      <c r="F25" s="23"/>
      <c r="G25">
        <v>60</v>
      </c>
      <c r="H25" s="11"/>
    </row>
    <row r="26" spans="1:6" ht="12.75">
      <c r="A26" s="2" t="s">
        <v>19</v>
      </c>
      <c r="B26" s="6">
        <v>60</v>
      </c>
      <c r="C26" s="7">
        <f>COUNT(F26:Q26)</f>
        <v>1</v>
      </c>
      <c r="D26" s="22">
        <f>SUM(F26:Q26)</f>
        <v>60</v>
      </c>
      <c r="E26" s="21">
        <f>AVERAGE(F26:Q26)</f>
        <v>60</v>
      </c>
      <c r="F26">
        <v>60</v>
      </c>
    </row>
    <row r="27" spans="1:15" ht="12.75">
      <c r="A27" s="2" t="s">
        <v>27</v>
      </c>
      <c r="B27" s="6">
        <v>77</v>
      </c>
      <c r="C27" s="7">
        <f>COUNT(F27:Q27)</f>
        <v>1</v>
      </c>
      <c r="D27" s="22">
        <f>SUM(F27:Q27)</f>
        <v>59</v>
      </c>
      <c r="E27" s="21">
        <f>AVERAGE(F27:Q27)</f>
        <v>59</v>
      </c>
      <c r="O27">
        <v>59</v>
      </c>
    </row>
    <row r="28" spans="1:7" ht="12.75">
      <c r="A28" s="2" t="s">
        <v>9</v>
      </c>
      <c r="B28">
        <v>48</v>
      </c>
      <c r="C28" s="7">
        <f>COUNT(F28:Q28)</f>
        <v>1</v>
      </c>
      <c r="D28" s="22">
        <f>SUM(F28:P28)</f>
        <v>59</v>
      </c>
      <c r="E28" s="21">
        <f>AVERAGE(F28:Q28)</f>
        <v>59</v>
      </c>
      <c r="G28">
        <v>59</v>
      </c>
    </row>
    <row r="29" spans="1:6" ht="12.75">
      <c r="A29" s="2" t="s">
        <v>13</v>
      </c>
      <c r="B29" s="6">
        <v>54</v>
      </c>
      <c r="C29" s="7">
        <f>COUNT(F29:Q29)</f>
        <v>1</v>
      </c>
      <c r="D29" s="22">
        <f>SUM(F29:P29)</f>
        <v>59</v>
      </c>
      <c r="E29" s="21">
        <f>AVERAGE(F29:Q29)</f>
        <v>59</v>
      </c>
      <c r="F29" s="23">
        <v>59</v>
      </c>
    </row>
    <row r="30" spans="1:15" ht="12.75">
      <c r="A30" s="2" t="s">
        <v>22</v>
      </c>
      <c r="B30" s="6">
        <v>66</v>
      </c>
      <c r="C30" s="7">
        <f>COUNT(F30:Q30)</f>
        <v>1</v>
      </c>
      <c r="D30" s="22">
        <f>SUM(F30:P30)</f>
        <v>56</v>
      </c>
      <c r="E30" s="21">
        <f>AVERAGE(F30:P30)</f>
        <v>56</v>
      </c>
      <c r="O30">
        <v>56</v>
      </c>
    </row>
  </sheetData>
  <sheetProtection/>
  <printOptions gridLines="1"/>
  <pageMargins left="0.9055118110236221" right="0.1968503937007874" top="1.220472440944882" bottom="0.8267716535433072" header="0.5511811023622047" footer="0.5118110236220472"/>
  <pageSetup horizontalDpi="600" verticalDpi="600" orientation="portrait" paperSize="9" scale="120" r:id="rId1"/>
  <headerFooter alignWithMargins="0">
    <oddHeader>&amp;L&amp;"Bookman Old Style CE,Obyčejné"&amp;14Pohár Běžce Českého ráje&amp;R&amp;14 2018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PBCr_180513</dc:title>
  <dc:subject>PBČr 2018</dc:subject>
  <dc:creator>Karel</dc:creator>
  <cp:keywords/>
  <dc:description>zápočet P3</dc:description>
  <cp:lastModifiedBy>Karel</cp:lastModifiedBy>
  <cp:lastPrinted>2018-05-13T15:07:39Z</cp:lastPrinted>
  <dcterms:created xsi:type="dcterms:W3CDTF">2018-05-13T14:50:37Z</dcterms:created>
  <dcterms:modified xsi:type="dcterms:W3CDTF">2018-05-13T15:13:30Z</dcterms:modified>
  <cp:category/>
  <cp:version/>
  <cp:contentType/>
  <cp:contentStatus/>
</cp:coreProperties>
</file>