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440" activeTab="0"/>
  </bookViews>
  <sheets>
    <sheet name="PBCr170820s" sheetId="1" r:id="rId1"/>
    <sheet name="PBCR17s" sheetId="2" r:id="rId2"/>
    <sheet name="PBCR17prum" sheetId="3" r:id="rId3"/>
  </sheets>
  <definedNames/>
  <calcPr fullCalcOnLoad="1"/>
</workbook>
</file>

<file path=xl/sharedStrings.xml><?xml version="1.0" encoding="utf-8"?>
<sst xmlns="http://schemas.openxmlformats.org/spreadsheetml/2006/main" count="132" uniqueCount="67">
  <si>
    <t>Běžec</t>
  </si>
  <si>
    <t>r.</t>
  </si>
  <si>
    <t>koef.</t>
  </si>
  <si>
    <t>čas</t>
  </si>
  <si>
    <t>přepoč.</t>
  </si>
  <si>
    <t>body</t>
  </si>
  <si>
    <t>Bém František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</si>
  <si>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</si>
  <si>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</si>
  <si>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</si>
  <si>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</si>
  <si>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</si>
  <si>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</si>
  <si>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</si>
  <si>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</si>
  <si>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</si>
  <si>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Menšík Jan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</si>
  <si>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</si>
  <si>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</si>
  <si>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</si>
  <si>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</si>
  <si>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</si>
  <si>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</si>
  <si>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</si>
  <si>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</si>
  <si>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</si>
  <si>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</si>
  <si>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</si>
  <si>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</si>
  <si>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</si>
  <si>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</si>
  <si>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Čivrný Jiří</t>
  </si>
  <si>
    <t>Šikola Jiří</t>
  </si>
  <si>
    <t>Háze Martin</t>
  </si>
  <si>
    <t>Berka Martin</t>
  </si>
  <si>
    <t>Brádle Václav</t>
  </si>
  <si>
    <t>Tyršův běh na SOKOL</t>
  </si>
  <si>
    <t>20.8.'17</t>
  </si>
  <si>
    <t>GP</t>
  </si>
  <si>
    <t>PBČR 2017</t>
  </si>
  <si>
    <t>Počet startů</t>
  </si>
  <si>
    <r>
      <t>Součet bodů(</t>
    </r>
    <r>
      <rPr>
        <sz val="8"/>
        <rFont val="Formata"/>
        <family val="0"/>
      </rPr>
      <t>zap. 10)</t>
    </r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</si>
  <si>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</si>
  <si>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</si>
  <si>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</si>
  <si>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</si>
  <si>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</si>
  <si>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</si>
  <si>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</si>
  <si>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</si>
  <si>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</si>
  <si>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</si>
  <si>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</si>
  <si>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</si>
  <si>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Popelka 2017</t>
  </si>
  <si>
    <t>Lhota u SM</t>
  </si>
  <si>
    <t>P3-Hradecký kros</t>
  </si>
  <si>
    <t>Pecka  kros</t>
  </si>
  <si>
    <t>BLH-Lužany</t>
  </si>
  <si>
    <t>P3-Ještědka</t>
  </si>
  <si>
    <t>Butovský kros</t>
  </si>
  <si>
    <t>P3-Rokyt.Dvoračky</t>
  </si>
  <si>
    <t>Šachty-Štěpánka</t>
  </si>
  <si>
    <t>Pojiz. Kros</t>
  </si>
  <si>
    <t>Sokol</t>
  </si>
  <si>
    <t>Běžec/startujících</t>
  </si>
  <si>
    <t>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</si>
</sst>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</numFmts>
  <fonts count="44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b/>
      <sz val="10"/>
      <name val="Formata"/>
      <family val="0"/>
    </font>
    <font>
      <sz val="16"/>
      <name val="Formata"/>
      <family val="0"/>
    </font>
    <font>
      <sz val="8"/>
      <name val="Formata"/>
      <family val="0"/>
    </font>
    <font>
      <sz val="10"/>
      <name val="Times New Roman"/>
      <family val="1"/>
    </font>
    <font>
      <strike/>
      <sz val="8"/>
      <name val="Formata"/>
      <family val="0"/>
    </font>
    <font>
      <b/>
      <sz val="11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4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4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textRotation="90"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23" t="s">
        <v>36</v>
      </c>
      <c r="B1" s="23"/>
      <c r="C1" s="23"/>
      <c r="D1" s="23" t="s">
        <v>37</v>
      </c>
      <c r="E1" s="23"/>
      <c r="F1" s="23" t="s">
        <v>38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31</v>
      </c>
      <c r="B5" s="6">
        <v>80</v>
      </c>
      <c r="C5" s="1">
        <v>0.933</v>
      </c>
      <c r="D5" s="5">
        <v>0.008435185185185186</v>
      </c>
      <c r="E5" s="5">
        <f>D5*C5</f>
        <v>0.00787002777777778</v>
      </c>
      <c r="F5" s="12">
        <v>70</v>
      </c>
    </row>
    <row r="6" spans="1:6" ht="12.75">
      <c r="A6" s="2" t="s">
        <v>20</v>
      </c>
      <c r="B6" s="7">
        <v>59</v>
      </c>
      <c r="C6" s="1">
        <v>0.822</v>
      </c>
      <c r="D6" s="4">
        <v>0.009883101851851853</v>
      </c>
      <c r="E6" s="5">
        <f>D6*C6</f>
        <v>0.008123909722222223</v>
      </c>
      <c r="F6" s="10">
        <v>67</v>
      </c>
    </row>
    <row r="7" spans="1:6" ht="12.75">
      <c r="A7" s="2" t="s">
        <v>12</v>
      </c>
      <c r="B7">
        <v>48</v>
      </c>
      <c r="C7" s="3">
        <v>0.722</v>
      </c>
      <c r="D7" s="4">
        <v>0.011443287037037037</v>
      </c>
      <c r="E7" s="5">
        <f>D7*C7</f>
        <v>0.00826205324074074</v>
      </c>
      <c r="F7">
        <v>65</v>
      </c>
    </row>
    <row r="8" spans="1:6" ht="12.75">
      <c r="A8" s="2" t="s">
        <v>27</v>
      </c>
      <c r="B8" s="6">
        <v>67</v>
      </c>
      <c r="C8" s="3">
        <v>0.862</v>
      </c>
      <c r="D8" s="4">
        <v>0.010090277777777778</v>
      </c>
      <c r="E8" s="5">
        <f>D8*C8</f>
        <v>0.008697819444444444</v>
      </c>
      <c r="F8">
        <v>63</v>
      </c>
    </row>
    <row r="9" spans="1:6" ht="12.75">
      <c r="A9" s="2" t="s">
        <v>29</v>
      </c>
      <c r="B9" s="9">
        <v>74</v>
      </c>
      <c r="C9" s="11">
        <v>0.897</v>
      </c>
      <c r="D9" s="5">
        <v>0.009877314814814814</v>
      </c>
      <c r="E9" s="5">
        <f>D9*C9</f>
        <v>0.00885995138888889</v>
      </c>
      <c r="F9">
        <v>61</v>
      </c>
    </row>
    <row r="10" spans="1:6" ht="12.75">
      <c r="A10" s="2" t="s">
        <v>11</v>
      </c>
      <c r="B10">
        <v>48</v>
      </c>
      <c r="C10" s="3">
        <v>0.722</v>
      </c>
      <c r="D10" s="4">
        <v>0.012626157407407407</v>
      </c>
      <c r="E10" s="5">
        <f>D10*C10</f>
        <v>0.009116085648148147</v>
      </c>
      <c r="F10">
        <v>60</v>
      </c>
    </row>
    <row r="11" spans="1:6" ht="12.75">
      <c r="A11" s="2" t="s">
        <v>7</v>
      </c>
      <c r="B11" s="6">
        <v>35</v>
      </c>
      <c r="C11" s="3">
        <v>0.592</v>
      </c>
      <c r="D11" s="4">
        <v>0.015922453703703706</v>
      </c>
      <c r="E11" s="5">
        <f>D11*C11</f>
        <v>0.009426092592592594</v>
      </c>
      <c r="F11">
        <v>59</v>
      </c>
    </row>
    <row r="12" spans="1:6" ht="12.75">
      <c r="A12" s="8" t="s">
        <v>21</v>
      </c>
      <c r="B12" s="7">
        <v>59</v>
      </c>
      <c r="C12" s="1">
        <v>0.822</v>
      </c>
      <c r="D12" s="4">
        <v>0.011701388888888891</v>
      </c>
      <c r="E12" s="5">
        <f>D12*C12</f>
        <v>0.009618541666666668</v>
      </c>
      <c r="F12">
        <v>58</v>
      </c>
    </row>
    <row r="13" spans="1:6" ht="12.75">
      <c r="A13" s="2" t="s">
        <v>23</v>
      </c>
      <c r="B13" s="6">
        <v>61</v>
      </c>
      <c r="C13" s="1">
        <v>0.832</v>
      </c>
      <c r="D13" s="4">
        <v>0.011800925925925925</v>
      </c>
      <c r="E13" s="5">
        <f>D13*C13</f>
        <v>0.00981837037037037</v>
      </c>
      <c r="F13">
        <v>57</v>
      </c>
    </row>
    <row r="14" spans="1:6" ht="12.75">
      <c r="A14" s="2" t="s">
        <v>18</v>
      </c>
      <c r="B14" s="6">
        <v>58</v>
      </c>
      <c r="C14" s="1">
        <v>0.817</v>
      </c>
      <c r="D14" s="4">
        <v>0.012021990740740741</v>
      </c>
      <c r="E14" s="5">
        <f>D14*C14</f>
        <v>0.009821966435185184</v>
      </c>
      <c r="F14">
        <v>56</v>
      </c>
    </row>
    <row r="15" spans="1:6" ht="12.75">
      <c r="A15" s="2" t="s">
        <v>14</v>
      </c>
      <c r="B15" s="6">
        <v>51</v>
      </c>
      <c r="C15" s="3">
        <v>0.752</v>
      </c>
      <c r="D15" s="4">
        <v>0.013894675925925927</v>
      </c>
      <c r="E15" s="5">
        <f>D15*C15</f>
        <v>0.010448796296296296</v>
      </c>
      <c r="F15">
        <v>55</v>
      </c>
    </row>
    <row r="16" spans="1:6" ht="12.75">
      <c r="A16" s="2" t="s">
        <v>26</v>
      </c>
      <c r="B16" s="6">
        <v>66</v>
      </c>
      <c r="C16" s="3">
        <v>0.857</v>
      </c>
      <c r="D16" s="4">
        <v>0.013334490740740742</v>
      </c>
      <c r="E16" s="5">
        <f>D16*C16</f>
        <v>0.011427658564814817</v>
      </c>
      <c r="F16">
        <v>54</v>
      </c>
    </row>
    <row r="17" spans="1:5" ht="12.75">
      <c r="A17" s="2"/>
      <c r="B17" s="6"/>
      <c r="C17" s="3"/>
      <c r="D17" s="4"/>
      <c r="E17" s="5"/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="120" zoomScaleNormal="120" zoomScalePageLayoutView="0" workbookViewId="0" topLeftCell="A1">
      <selection activeCell="AA1" sqref="AA1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6" width="3.625" style="0" customWidth="1"/>
    <col min="27" max="32" width="3.875" style="0" customWidth="1"/>
    <col min="33" max="254" width="9.125" style="0" customWidth="1"/>
    <col min="255" max="255" width="15.75390625" style="0" customWidth="1"/>
  </cols>
  <sheetData>
    <row r="1" spans="1:27" ht="99" customHeight="1">
      <c r="A1" s="13" t="s">
        <v>39</v>
      </c>
      <c r="B1" s="10"/>
      <c r="C1" s="14" t="s">
        <v>40</v>
      </c>
      <c r="D1" s="15" t="s">
        <v>41</v>
      </c>
      <c r="E1" s="14" t="s">
        <v>42</v>
      </c>
      <c r="F1" s="15" t="s">
        <v>43</v>
      </c>
      <c r="G1" s="14" t="s">
        <v>44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22" t="s">
        <v>51</v>
      </c>
      <c r="O1" s="15" t="s">
        <v>52</v>
      </c>
      <c r="P1" s="22" t="s">
        <v>53</v>
      </c>
      <c r="Q1" s="15" t="s">
        <v>54</v>
      </c>
      <c r="R1" s="15" t="s">
        <v>55</v>
      </c>
      <c r="S1" s="15" t="s">
        <v>56</v>
      </c>
      <c r="T1" s="15" t="s">
        <v>57</v>
      </c>
      <c r="U1" s="22" t="s">
        <v>58</v>
      </c>
      <c r="V1" s="15" t="s">
        <v>59</v>
      </c>
      <c r="W1" s="15" t="s">
        <v>60</v>
      </c>
      <c r="X1" s="15" t="s">
        <v>61</v>
      </c>
      <c r="Y1" s="15" t="s">
        <v>62</v>
      </c>
      <c r="Z1" s="15" t="s">
        <v>63</v>
      </c>
      <c r="AA1" s="22" t="s">
        <v>64</v>
      </c>
    </row>
    <row r="2" spans="1:27" ht="12.75">
      <c r="A2" s="16" t="s">
        <v>65</v>
      </c>
      <c r="B2" s="10">
        <f>COUNT(B4:B33)</f>
        <v>30</v>
      </c>
      <c r="C2" s="17"/>
      <c r="D2" s="17"/>
      <c r="E2" s="18">
        <f>AVERAGE(F2:AA2)</f>
        <v>8.954545454545455</v>
      </c>
      <c r="F2" s="10">
        <f>COUNT(F4:F33)</f>
        <v>11</v>
      </c>
      <c r="G2" s="10">
        <f aca="true" t="shared" si="0" ref="G2:AA2">COUNT(G4:G33)</f>
        <v>10</v>
      </c>
      <c r="H2" s="10">
        <f t="shared" si="0"/>
        <v>10</v>
      </c>
      <c r="I2" s="10">
        <f t="shared" si="0"/>
        <v>6</v>
      </c>
      <c r="J2" s="10">
        <f t="shared" si="0"/>
        <v>2</v>
      </c>
      <c r="K2" s="10">
        <f t="shared" si="0"/>
        <v>8</v>
      </c>
      <c r="L2" s="10">
        <f t="shared" si="0"/>
        <v>11</v>
      </c>
      <c r="M2" s="10">
        <f t="shared" si="0"/>
        <v>9</v>
      </c>
      <c r="N2" s="10">
        <f t="shared" si="0"/>
        <v>10</v>
      </c>
      <c r="O2" s="10">
        <f t="shared" si="0"/>
        <v>8</v>
      </c>
      <c r="P2" s="10">
        <f t="shared" si="0"/>
        <v>16</v>
      </c>
      <c r="Q2" s="10">
        <f t="shared" si="0"/>
        <v>8</v>
      </c>
      <c r="R2" s="10">
        <f t="shared" si="0"/>
        <v>9</v>
      </c>
      <c r="S2" s="10">
        <f t="shared" si="0"/>
        <v>8</v>
      </c>
      <c r="T2" s="10">
        <f t="shared" si="0"/>
        <v>7</v>
      </c>
      <c r="U2" s="10">
        <f t="shared" si="0"/>
        <v>12</v>
      </c>
      <c r="V2" s="10">
        <f t="shared" si="0"/>
        <v>11</v>
      </c>
      <c r="W2" s="10">
        <f t="shared" si="0"/>
        <v>9</v>
      </c>
      <c r="X2" s="10">
        <f t="shared" si="0"/>
        <v>6</v>
      </c>
      <c r="Y2" s="10">
        <f t="shared" si="0"/>
        <v>7</v>
      </c>
      <c r="Z2" s="10">
        <f t="shared" si="0"/>
        <v>7</v>
      </c>
      <c r="AA2" s="10">
        <f t="shared" si="0"/>
        <v>12</v>
      </c>
    </row>
    <row r="3" spans="1:5" ht="5.25" customHeight="1">
      <c r="A3" s="2"/>
      <c r="B3" s="9"/>
      <c r="C3" s="9"/>
      <c r="D3" s="9"/>
      <c r="E3" s="9"/>
    </row>
    <row r="4" spans="1:27" ht="12.75" customHeight="1">
      <c r="A4" s="2" t="s">
        <v>31</v>
      </c>
      <c r="B4" s="6">
        <v>80</v>
      </c>
      <c r="C4" s="9">
        <f>COUNT(F4:AA4)</f>
        <v>10</v>
      </c>
      <c r="D4" s="19">
        <f>SUM(F4:AA4)</f>
        <v>692</v>
      </c>
      <c r="E4" s="18">
        <f>AVERAGE(F4:AA4)</f>
        <v>69.2</v>
      </c>
      <c r="F4" s="12">
        <v>70</v>
      </c>
      <c r="I4" s="12">
        <v>70</v>
      </c>
      <c r="K4" s="12">
        <v>70</v>
      </c>
      <c r="L4" s="10"/>
      <c r="M4" s="10"/>
      <c r="N4" s="10"/>
      <c r="O4" s="10"/>
      <c r="P4">
        <v>67</v>
      </c>
      <c r="R4" s="12">
        <v>70</v>
      </c>
      <c r="U4" s="12">
        <v>70</v>
      </c>
      <c r="W4" s="12">
        <v>70</v>
      </c>
      <c r="Y4">
        <v>65</v>
      </c>
      <c r="Z4" s="12">
        <v>70</v>
      </c>
      <c r="AA4" s="12">
        <v>70</v>
      </c>
    </row>
    <row r="5" spans="1:27" ht="12.75">
      <c r="A5" s="2" t="s">
        <v>29</v>
      </c>
      <c r="B5" s="9">
        <v>74</v>
      </c>
      <c r="C5" s="9">
        <f>COUNT(F5:AA5)</f>
        <v>12</v>
      </c>
      <c r="D5" s="19">
        <f>SUM(F5:AA5)-58-60</f>
        <v>636</v>
      </c>
      <c r="E5" s="18">
        <f>AVERAGE(F5:AA5)</f>
        <v>62.833333333333336</v>
      </c>
      <c r="F5">
        <v>60</v>
      </c>
      <c r="L5">
        <v>61</v>
      </c>
      <c r="N5">
        <v>61</v>
      </c>
      <c r="O5" s="20">
        <v>60</v>
      </c>
      <c r="P5" s="20">
        <v>58</v>
      </c>
      <c r="Q5">
        <v>67</v>
      </c>
      <c r="R5">
        <v>67</v>
      </c>
      <c r="T5">
        <v>67</v>
      </c>
      <c r="U5">
        <v>65</v>
      </c>
      <c r="V5">
        <v>60</v>
      </c>
      <c r="W5">
        <v>67</v>
      </c>
      <c r="AA5">
        <v>61</v>
      </c>
    </row>
    <row r="6" spans="1:23" ht="12.75">
      <c r="A6" s="2" t="s">
        <v>22</v>
      </c>
      <c r="B6" s="6">
        <v>60</v>
      </c>
      <c r="C6" s="9">
        <f>COUNT(F6:AA6)</f>
        <v>13</v>
      </c>
      <c r="D6" s="19">
        <f>SUM(G6:W6)-54-57</f>
        <v>614</v>
      </c>
      <c r="E6" s="18">
        <f>AVERAGE(F6:AA6)</f>
        <v>60.15384615384615</v>
      </c>
      <c r="F6" s="20">
        <v>57</v>
      </c>
      <c r="G6">
        <v>57</v>
      </c>
      <c r="H6">
        <v>57</v>
      </c>
      <c r="I6" s="10">
        <v>63</v>
      </c>
      <c r="J6" s="10">
        <v>67</v>
      </c>
      <c r="L6">
        <v>60</v>
      </c>
      <c r="M6">
        <v>65</v>
      </c>
      <c r="P6" s="20">
        <v>54</v>
      </c>
      <c r="R6">
        <v>67</v>
      </c>
      <c r="S6">
        <v>58</v>
      </c>
      <c r="T6">
        <v>61</v>
      </c>
      <c r="V6" s="20">
        <v>57</v>
      </c>
      <c r="W6">
        <v>59</v>
      </c>
    </row>
    <row r="7" spans="1:27" ht="12.75">
      <c r="A7" s="21" t="s">
        <v>14</v>
      </c>
      <c r="B7" s="9">
        <v>51</v>
      </c>
      <c r="C7" s="9">
        <f>COUNT(F7:AA7)</f>
        <v>19</v>
      </c>
      <c r="D7" s="19">
        <f>SUM(I7:Z7)-51-56-56-57-59</f>
        <v>609</v>
      </c>
      <c r="E7" s="18">
        <f>AVERAGE(F7:AA7)</f>
        <v>58.68421052631579</v>
      </c>
      <c r="F7" s="20">
        <v>58</v>
      </c>
      <c r="G7" s="20">
        <v>58</v>
      </c>
      <c r="H7" s="20">
        <v>56</v>
      </c>
      <c r="I7" s="10">
        <v>61</v>
      </c>
      <c r="J7" s="10"/>
      <c r="K7" s="20">
        <v>59</v>
      </c>
      <c r="L7" s="10">
        <v>59</v>
      </c>
      <c r="M7" s="10">
        <v>61</v>
      </c>
      <c r="N7" s="20">
        <v>56</v>
      </c>
      <c r="O7" s="20">
        <v>57</v>
      </c>
      <c r="P7" s="20">
        <v>51</v>
      </c>
      <c r="Q7" s="10">
        <v>60</v>
      </c>
      <c r="R7" s="10">
        <v>65</v>
      </c>
      <c r="T7">
        <v>60</v>
      </c>
      <c r="U7">
        <v>61</v>
      </c>
      <c r="V7" s="20">
        <v>56</v>
      </c>
      <c r="W7">
        <v>61</v>
      </c>
      <c r="Y7">
        <v>60</v>
      </c>
      <c r="Z7">
        <v>61</v>
      </c>
      <c r="AA7" s="20">
        <v>55</v>
      </c>
    </row>
    <row r="8" spans="1:27" ht="12.75">
      <c r="A8" s="2" t="s">
        <v>18</v>
      </c>
      <c r="B8" s="6">
        <v>58</v>
      </c>
      <c r="C8" s="9">
        <f>COUNT(F8:AA8)</f>
        <v>13</v>
      </c>
      <c r="D8" s="19">
        <f>SUM(F8:Z8)-57-58</f>
        <v>609</v>
      </c>
      <c r="E8" s="18">
        <f>AVERAGE(F8:AA8)</f>
        <v>60</v>
      </c>
      <c r="K8">
        <v>61</v>
      </c>
      <c r="L8">
        <v>58</v>
      </c>
      <c r="M8">
        <v>60</v>
      </c>
      <c r="N8">
        <v>60</v>
      </c>
      <c r="O8" s="20">
        <v>58</v>
      </c>
      <c r="P8" s="10"/>
      <c r="T8">
        <v>65</v>
      </c>
      <c r="U8">
        <v>60</v>
      </c>
      <c r="V8">
        <v>58</v>
      </c>
      <c r="W8">
        <v>63</v>
      </c>
      <c r="X8" s="20">
        <v>57</v>
      </c>
      <c r="Y8">
        <v>61</v>
      </c>
      <c r="Z8">
        <v>63</v>
      </c>
      <c r="AA8" s="20">
        <v>56</v>
      </c>
    </row>
    <row r="9" spans="1:26" ht="12.75">
      <c r="A9" s="2" t="s">
        <v>17</v>
      </c>
      <c r="B9" s="6">
        <v>56</v>
      </c>
      <c r="C9" s="9">
        <f>COUNT(F9:AA9)</f>
        <v>13</v>
      </c>
      <c r="D9" s="19">
        <f>SUM(F9:Z9)-53-56-57</f>
        <v>603</v>
      </c>
      <c r="E9" s="18">
        <f>AVERAGE(F9:AA9)</f>
        <v>59.15384615384615</v>
      </c>
      <c r="F9">
        <v>59</v>
      </c>
      <c r="G9" s="10">
        <v>59</v>
      </c>
      <c r="H9">
        <v>58</v>
      </c>
      <c r="I9" s="10">
        <v>60</v>
      </c>
      <c r="J9" s="12">
        <v>70</v>
      </c>
      <c r="L9" s="20">
        <v>57</v>
      </c>
      <c r="M9">
        <v>58</v>
      </c>
      <c r="P9" s="20">
        <v>53</v>
      </c>
      <c r="R9">
        <v>63</v>
      </c>
      <c r="S9" s="20">
        <v>56</v>
      </c>
      <c r="U9">
        <v>57</v>
      </c>
      <c r="W9">
        <v>60</v>
      </c>
      <c r="Z9">
        <v>59</v>
      </c>
    </row>
    <row r="10" spans="1:27" ht="12.75">
      <c r="A10" s="2" t="s">
        <v>7</v>
      </c>
      <c r="B10" s="6">
        <v>35</v>
      </c>
      <c r="C10" s="9">
        <f>COUNT(F10:AA10)</f>
        <v>9</v>
      </c>
      <c r="D10" s="19">
        <f>SUM(F10:AA10)</f>
        <v>584</v>
      </c>
      <c r="E10" s="18">
        <f>AVERAGE(F10:AA10)</f>
        <v>64.88888888888889</v>
      </c>
      <c r="G10">
        <v>63</v>
      </c>
      <c r="H10">
        <v>63</v>
      </c>
      <c r="L10" s="12">
        <v>70</v>
      </c>
      <c r="M10" s="10"/>
      <c r="P10">
        <v>65</v>
      </c>
      <c r="S10" s="12">
        <v>65</v>
      </c>
      <c r="T10" s="12">
        <v>70</v>
      </c>
      <c r="U10" s="12">
        <v>70</v>
      </c>
      <c r="V10" s="10">
        <v>59</v>
      </c>
      <c r="AA10">
        <v>59</v>
      </c>
    </row>
    <row r="11" spans="1:27" ht="12.75">
      <c r="A11" s="2" t="s">
        <v>20</v>
      </c>
      <c r="B11" s="9">
        <v>59</v>
      </c>
      <c r="C11" s="9">
        <f>COUNT(F11:AA11)</f>
        <v>9</v>
      </c>
      <c r="D11" s="19">
        <f>SUM(F11:AA11)</f>
        <v>576</v>
      </c>
      <c r="E11" s="18">
        <f>AVERAGE(F11:AA11)</f>
        <v>64</v>
      </c>
      <c r="G11">
        <v>67</v>
      </c>
      <c r="H11">
        <v>67</v>
      </c>
      <c r="K11" s="10"/>
      <c r="L11">
        <v>67</v>
      </c>
      <c r="M11" s="10"/>
      <c r="N11" s="10"/>
      <c r="O11" s="10">
        <v>59</v>
      </c>
      <c r="P11" s="10"/>
      <c r="S11">
        <v>61</v>
      </c>
      <c r="V11" s="12">
        <v>61</v>
      </c>
      <c r="X11">
        <v>60</v>
      </c>
      <c r="Y11">
        <v>67</v>
      </c>
      <c r="AA11">
        <v>67</v>
      </c>
    </row>
    <row r="12" spans="1:25" ht="12.75">
      <c r="A12" s="2" t="s">
        <v>10</v>
      </c>
      <c r="B12" s="10">
        <v>48</v>
      </c>
      <c r="C12" s="9">
        <f>COUNT(F12:AA12)</f>
        <v>10</v>
      </c>
      <c r="D12" s="19">
        <f>SUM(F12:Y12)</f>
        <v>574</v>
      </c>
      <c r="E12" s="18">
        <f>AVERAGE(F12:AA12)</f>
        <v>57.4</v>
      </c>
      <c r="F12" s="10">
        <v>56</v>
      </c>
      <c r="G12" s="10">
        <v>56</v>
      </c>
      <c r="K12">
        <v>58</v>
      </c>
      <c r="L12" s="10">
        <v>55</v>
      </c>
      <c r="M12" s="10"/>
      <c r="N12" s="10">
        <v>57</v>
      </c>
      <c r="O12" s="10"/>
      <c r="P12" s="10"/>
      <c r="R12">
        <v>61</v>
      </c>
      <c r="T12">
        <v>59</v>
      </c>
      <c r="U12">
        <v>56</v>
      </c>
      <c r="W12">
        <v>57</v>
      </c>
      <c r="Y12">
        <v>59</v>
      </c>
    </row>
    <row r="13" spans="1:27" ht="12.75">
      <c r="A13" s="2" t="s">
        <v>11</v>
      </c>
      <c r="B13" s="6">
        <v>48</v>
      </c>
      <c r="C13" s="9">
        <f>COUNT(F13:AA13)</f>
        <v>8</v>
      </c>
      <c r="D13" s="19">
        <f>SUM(F13:AA13)</f>
        <v>499</v>
      </c>
      <c r="E13" s="18">
        <f>AVERAGE(F13:AA13)</f>
        <v>62.375</v>
      </c>
      <c r="H13" s="10">
        <v>65</v>
      </c>
      <c r="M13">
        <v>67</v>
      </c>
      <c r="O13">
        <v>63</v>
      </c>
      <c r="P13">
        <v>63</v>
      </c>
      <c r="S13">
        <v>63</v>
      </c>
      <c r="V13" s="10">
        <v>60</v>
      </c>
      <c r="X13">
        <v>58</v>
      </c>
      <c r="AA13">
        <v>60</v>
      </c>
    </row>
    <row r="14" spans="1:22" ht="12.75">
      <c r="A14" s="2" t="s">
        <v>33</v>
      </c>
      <c r="B14" s="6">
        <v>85</v>
      </c>
      <c r="C14" s="9">
        <f>COUNT(F14:AA14)</f>
        <v>8</v>
      </c>
      <c r="D14" s="19">
        <f>SUM(F14:AA14)</f>
        <v>492</v>
      </c>
      <c r="E14" s="18">
        <f>AVERAGE(F14:AA14)</f>
        <v>61.5</v>
      </c>
      <c r="H14">
        <v>61</v>
      </c>
      <c r="I14">
        <v>65</v>
      </c>
      <c r="K14">
        <v>65</v>
      </c>
      <c r="L14" s="10"/>
      <c r="O14">
        <v>61</v>
      </c>
      <c r="P14">
        <v>57</v>
      </c>
      <c r="Q14">
        <v>65</v>
      </c>
      <c r="S14">
        <v>59</v>
      </c>
      <c r="V14">
        <v>59</v>
      </c>
    </row>
    <row r="15" spans="1:27" ht="12.75">
      <c r="A15" s="2" t="s">
        <v>23</v>
      </c>
      <c r="B15" s="6">
        <v>61</v>
      </c>
      <c r="C15" s="9">
        <f>COUNT(F15:AA15)</f>
        <v>8</v>
      </c>
      <c r="D15" s="19">
        <f>SUM(F15:AA15)</f>
        <v>486</v>
      </c>
      <c r="E15" s="18">
        <f>AVERAGE(F15:AA15)</f>
        <v>60.75</v>
      </c>
      <c r="K15">
        <v>63</v>
      </c>
      <c r="L15">
        <v>63</v>
      </c>
      <c r="P15">
        <v>56</v>
      </c>
      <c r="Q15">
        <v>63</v>
      </c>
      <c r="T15">
        <v>63</v>
      </c>
      <c r="U15">
        <v>63</v>
      </c>
      <c r="W15">
        <v>58</v>
      </c>
      <c r="AA15">
        <v>57</v>
      </c>
    </row>
    <row r="16" spans="1:27" ht="12.75">
      <c r="A16" s="2" t="s">
        <v>12</v>
      </c>
      <c r="B16">
        <v>48</v>
      </c>
      <c r="C16" s="9">
        <f>COUNT(F16:AA16)</f>
        <v>7</v>
      </c>
      <c r="D16" s="19">
        <f>SUM(F16:AA16)</f>
        <v>449</v>
      </c>
      <c r="E16" s="18">
        <f>AVERAGE(F16:AA16)</f>
        <v>64.14285714285714</v>
      </c>
      <c r="H16" s="10"/>
      <c r="K16" s="10">
        <v>67</v>
      </c>
      <c r="N16">
        <v>65</v>
      </c>
      <c r="O16" s="12">
        <v>65</v>
      </c>
      <c r="R16" s="12">
        <v>70</v>
      </c>
      <c r="V16">
        <v>58</v>
      </c>
      <c r="X16">
        <v>59</v>
      </c>
      <c r="AA16">
        <v>65</v>
      </c>
    </row>
    <row r="17" spans="1:25" ht="12.75">
      <c r="A17" s="2" t="s">
        <v>30</v>
      </c>
      <c r="B17" s="6">
        <v>77</v>
      </c>
      <c r="C17" s="9">
        <f>COUNT(F17:AA17)</f>
        <v>6</v>
      </c>
      <c r="D17" s="19">
        <f>SUM(F17:AA17)</f>
        <v>391</v>
      </c>
      <c r="E17" s="18">
        <f>AVERAGE(F17:AA17)</f>
        <v>65.16666666666667</v>
      </c>
      <c r="F17">
        <v>65</v>
      </c>
      <c r="G17">
        <v>61</v>
      </c>
      <c r="H17" s="10"/>
      <c r="L17">
        <v>65</v>
      </c>
      <c r="N17">
        <v>67</v>
      </c>
      <c r="P17" s="10"/>
      <c r="Q17" s="12">
        <v>70</v>
      </c>
      <c r="Y17">
        <v>63</v>
      </c>
    </row>
    <row r="18" spans="1:25" ht="12.75">
      <c r="A18" s="2" t="s">
        <v>34</v>
      </c>
      <c r="B18">
        <v>85</v>
      </c>
      <c r="C18" s="9">
        <f>COUNT(F18:AA18)</f>
        <v>5</v>
      </c>
      <c r="D18" s="19">
        <f>SUM(F18:AA18)</f>
        <v>335</v>
      </c>
      <c r="E18" s="18">
        <f>AVERAGE(F18:AA18)</f>
        <v>67</v>
      </c>
      <c r="F18">
        <v>67</v>
      </c>
      <c r="N18" s="12">
        <v>70</v>
      </c>
      <c r="U18">
        <v>67</v>
      </c>
      <c r="X18" s="12">
        <v>61</v>
      </c>
      <c r="Y18" s="12">
        <v>70</v>
      </c>
    </row>
    <row r="19" spans="1:26" ht="12.75">
      <c r="A19" s="2" t="s">
        <v>28</v>
      </c>
      <c r="B19" s="10">
        <v>69</v>
      </c>
      <c r="C19" s="9">
        <f>COUNT(F19:AA19)</f>
        <v>5</v>
      </c>
      <c r="D19" s="19">
        <f>SUM(F19:AA19)</f>
        <v>312</v>
      </c>
      <c r="E19" s="18">
        <f>AVERAGE(F19:AA19)</f>
        <v>62.4</v>
      </c>
      <c r="F19">
        <v>63</v>
      </c>
      <c r="G19">
        <v>60</v>
      </c>
      <c r="I19" s="10"/>
      <c r="P19">
        <v>59</v>
      </c>
      <c r="W19">
        <v>65</v>
      </c>
      <c r="Z19">
        <v>65</v>
      </c>
    </row>
    <row r="20" spans="1:24" ht="12.75">
      <c r="A20" s="2" t="s">
        <v>9</v>
      </c>
      <c r="B20" s="6">
        <v>46</v>
      </c>
      <c r="C20" s="9">
        <f>COUNT(F20:AA20)</f>
        <v>5</v>
      </c>
      <c r="D20" s="19">
        <f>SUM(F20:AA20)</f>
        <v>287</v>
      </c>
      <c r="E20" s="18">
        <f>AVERAGE(F20:AA20)</f>
        <v>57.4</v>
      </c>
      <c r="F20" s="10"/>
      <c r="G20" s="10"/>
      <c r="H20" s="10">
        <v>60</v>
      </c>
      <c r="O20">
        <v>56</v>
      </c>
      <c r="P20">
        <v>50</v>
      </c>
      <c r="U20">
        <v>65</v>
      </c>
      <c r="X20">
        <v>56</v>
      </c>
    </row>
    <row r="21" spans="1:21" ht="12.75">
      <c r="A21" s="2" t="s">
        <v>15</v>
      </c>
      <c r="B21" s="6">
        <v>54</v>
      </c>
      <c r="C21" s="9">
        <f>COUNT(F21:AA21)</f>
        <v>5</v>
      </c>
      <c r="D21" s="19">
        <f>SUM(F21:AA21)</f>
        <v>286</v>
      </c>
      <c r="E21" s="18">
        <f>AVERAGE(F21:AA21)</f>
        <v>57.2</v>
      </c>
      <c r="H21" s="10">
        <v>59</v>
      </c>
      <c r="M21">
        <v>59</v>
      </c>
      <c r="P21">
        <v>52</v>
      </c>
      <c r="S21">
        <v>57</v>
      </c>
      <c r="U21">
        <v>59</v>
      </c>
    </row>
    <row r="22" spans="1:16" ht="12.75">
      <c r="A22" s="2" t="s">
        <v>13</v>
      </c>
      <c r="B22">
        <v>50</v>
      </c>
      <c r="C22" s="9">
        <f>COUNT(F22:AA22)</f>
        <v>4</v>
      </c>
      <c r="D22" s="19">
        <f>SUM(F22:AA22)</f>
        <v>275</v>
      </c>
      <c r="E22" s="18">
        <f>AVERAGE(F22:AA22)</f>
        <v>68.75</v>
      </c>
      <c r="G22">
        <v>65</v>
      </c>
      <c r="H22" s="12">
        <v>70</v>
      </c>
      <c r="J22" s="10"/>
      <c r="K22" s="10"/>
      <c r="M22" s="12">
        <v>70</v>
      </c>
      <c r="N22" s="10"/>
      <c r="O22" s="10"/>
      <c r="P22" s="12">
        <v>70</v>
      </c>
    </row>
    <row r="23" spans="1:26" ht="12.75">
      <c r="A23" s="2" t="s">
        <v>25</v>
      </c>
      <c r="B23" s="6">
        <v>64</v>
      </c>
      <c r="C23" s="9">
        <f>COUNT(F23:AA23)</f>
        <v>4</v>
      </c>
      <c r="D23" s="19">
        <f>SUM(F23:AA23)</f>
        <v>265</v>
      </c>
      <c r="E23" s="18">
        <f>AVERAGE(F23:AA23)</f>
        <v>66.25</v>
      </c>
      <c r="G23" s="12">
        <v>70</v>
      </c>
      <c r="H23" s="10"/>
      <c r="I23">
        <v>67</v>
      </c>
      <c r="J23" s="10"/>
      <c r="K23" s="10"/>
      <c r="L23" s="10"/>
      <c r="P23">
        <v>61</v>
      </c>
      <c r="Z23">
        <v>67</v>
      </c>
    </row>
    <row r="24" spans="1:27" ht="12.75">
      <c r="A24" s="2" t="s">
        <v>27</v>
      </c>
      <c r="B24" s="6">
        <v>67</v>
      </c>
      <c r="C24" s="9">
        <f>COUNT(F24:AA24)</f>
        <v>3</v>
      </c>
      <c r="D24" s="19">
        <f>SUM(F24:AA24)</f>
        <v>182</v>
      </c>
      <c r="E24" s="18">
        <f>AVERAGE(F24:AA24)</f>
        <v>60.666666666666664</v>
      </c>
      <c r="N24">
        <v>63</v>
      </c>
      <c r="V24">
        <v>56</v>
      </c>
      <c r="AA24">
        <v>63</v>
      </c>
    </row>
    <row r="25" spans="1:18" ht="12.75">
      <c r="A25" s="2" t="s">
        <v>35</v>
      </c>
      <c r="B25">
        <v>37</v>
      </c>
      <c r="C25" s="9">
        <f>COUNT(F25:AA25)</f>
        <v>3</v>
      </c>
      <c r="D25" s="19">
        <f>SUM(F25:AA25)</f>
        <v>177</v>
      </c>
      <c r="E25" s="18">
        <f>AVERAGE(F25:AA25)</f>
        <v>59</v>
      </c>
      <c r="K25">
        <v>60</v>
      </c>
      <c r="M25">
        <v>57</v>
      </c>
      <c r="R25">
        <v>60</v>
      </c>
    </row>
    <row r="26" spans="1:26" ht="12.75">
      <c r="A26" s="2" t="s">
        <v>6</v>
      </c>
      <c r="B26">
        <v>27</v>
      </c>
      <c r="C26" s="9">
        <f>COUNT(F26:AA26)</f>
        <v>3</v>
      </c>
      <c r="D26" s="19">
        <f>SUM(F26:AA26)</f>
        <v>176</v>
      </c>
      <c r="E26" s="18">
        <f>AVERAGE(F26:AA26)</f>
        <v>58.666666666666664</v>
      </c>
      <c r="R26">
        <v>59</v>
      </c>
      <c r="V26">
        <v>57</v>
      </c>
      <c r="Z26">
        <v>60</v>
      </c>
    </row>
    <row r="27" spans="1:21" ht="12.75">
      <c r="A27" s="2" t="s">
        <v>32</v>
      </c>
      <c r="B27" s="6">
        <v>95</v>
      </c>
      <c r="C27" s="9">
        <f>COUNT(F27:AA27)</f>
        <v>3</v>
      </c>
      <c r="D27" s="19">
        <f>SUM(F27:AA27)</f>
        <v>175</v>
      </c>
      <c r="E27" s="18">
        <f>AVERAGE(F27:AA27)</f>
        <v>58.333333333333336</v>
      </c>
      <c r="N27">
        <v>58</v>
      </c>
      <c r="Q27">
        <v>59</v>
      </c>
      <c r="U27">
        <v>58</v>
      </c>
    </row>
    <row r="28" spans="1:27" ht="12.75">
      <c r="A28" s="8" t="s">
        <v>21</v>
      </c>
      <c r="B28" s="7">
        <v>59</v>
      </c>
      <c r="C28" s="9">
        <f>COUNT(F28:AA28)</f>
        <v>3</v>
      </c>
      <c r="D28" s="19">
        <f>SUM(F28:AA28)</f>
        <v>175</v>
      </c>
      <c r="E28" s="18">
        <f>AVERAGE(F28:AA28)</f>
        <v>58.333333333333336</v>
      </c>
      <c r="L28">
        <v>56</v>
      </c>
      <c r="Q28">
        <v>61</v>
      </c>
      <c r="AA28">
        <v>58</v>
      </c>
    </row>
    <row r="29" spans="1:27" ht="12.75">
      <c r="A29" s="2" t="s">
        <v>26</v>
      </c>
      <c r="B29" s="6">
        <v>66</v>
      </c>
      <c r="C29" s="9">
        <f>COUNT(F29:AA29)</f>
        <v>3</v>
      </c>
      <c r="D29" s="19">
        <f>SUM(F29:AA29)</f>
        <v>171</v>
      </c>
      <c r="E29" s="18">
        <f>AVERAGE(F29:AA29)</f>
        <v>57</v>
      </c>
      <c r="N29">
        <v>59</v>
      </c>
      <c r="Q29">
        <v>58</v>
      </c>
      <c r="AA29">
        <v>54</v>
      </c>
    </row>
    <row r="30" spans="1:19" ht="12.75">
      <c r="A30" s="2" t="s">
        <v>16</v>
      </c>
      <c r="B30" s="6">
        <v>56</v>
      </c>
      <c r="C30" s="9">
        <f>COUNT(F30:AA30)</f>
        <v>2</v>
      </c>
      <c r="D30" s="19">
        <f>SUM(F30:AA30)</f>
        <v>120</v>
      </c>
      <c r="E30" s="18">
        <f>AVERAGE(F30:AA30)</f>
        <v>60</v>
      </c>
      <c r="N30" s="12"/>
      <c r="P30">
        <v>60</v>
      </c>
      <c r="S30">
        <v>60</v>
      </c>
    </row>
    <row r="31" spans="1:16" ht="12.75">
      <c r="A31" s="2" t="s">
        <v>8</v>
      </c>
      <c r="B31" s="6">
        <v>41</v>
      </c>
      <c r="C31" s="9">
        <f>COUNT(F31:AA31)</f>
        <v>2</v>
      </c>
      <c r="D31" s="19">
        <f>SUM(F31:AA31)</f>
        <v>118</v>
      </c>
      <c r="E31" s="18">
        <f>AVERAGE(F31:AA31)</f>
        <v>59</v>
      </c>
      <c r="M31">
        <v>63</v>
      </c>
      <c r="P31">
        <v>55</v>
      </c>
    </row>
    <row r="32" spans="1:6" ht="12.75">
      <c r="A32" s="2" t="s">
        <v>24</v>
      </c>
      <c r="B32" s="9">
        <v>62</v>
      </c>
      <c r="C32" s="9">
        <f>COUNT(F32:AA32)</f>
        <v>1</v>
      </c>
      <c r="D32" s="19">
        <f>SUM(F32:AA32)</f>
        <v>61</v>
      </c>
      <c r="E32" s="18">
        <f>AVERAGE(F32:AA32)</f>
        <v>61</v>
      </c>
      <c r="F32">
        <v>61</v>
      </c>
    </row>
    <row r="33" spans="1:29" ht="12.75">
      <c r="A33" s="2" t="s">
        <v>19</v>
      </c>
      <c r="B33" s="6">
        <v>58</v>
      </c>
      <c r="C33" s="9">
        <f>COUNT(F33:V33)</f>
        <v>1</v>
      </c>
      <c r="D33" s="19">
        <f>SUM(F33:S33)</f>
        <v>55</v>
      </c>
      <c r="E33" s="18">
        <f>AVERAGE(F33:V33)</f>
        <v>55</v>
      </c>
      <c r="F33">
        <v>55</v>
      </c>
      <c r="AC33" t="s">
        <v>66</v>
      </c>
    </row>
  </sheetData>
  <sheetProtection/>
  <printOptions gridLines="1"/>
  <pageMargins left="1.1023622047244095" right="0.1968503937007874" top="0.87" bottom="0.66" header="0.46" footer="0.41"/>
  <pageSetup horizontalDpi="600" verticalDpi="600" orientation="landscape" paperSize="9" scale="95" r:id="rId1"/>
  <headerFooter alignWithMargins="0">
    <oddHeader>&amp;L&amp;"Bookman Old Style CE,Obyčejné"&amp;14Pohár Běžce Českého ráje&amp;C&amp;14 2017&amp;R&amp;14 
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zoomScale="120" zoomScaleNormal="120" zoomScalePageLayoutView="0" workbookViewId="0" topLeftCell="A1">
      <selection activeCell="AA24" sqref="AA24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6" width="3.625" style="0" customWidth="1"/>
    <col min="27" max="32" width="3.875" style="0" customWidth="1"/>
    <col min="33" max="254" width="9.125" style="0" customWidth="1"/>
    <col min="255" max="255" width="15.75390625" style="0" customWidth="1"/>
  </cols>
  <sheetData>
    <row r="1" spans="1:27" ht="99" customHeight="1">
      <c r="A1" s="13" t="s">
        <v>39</v>
      </c>
      <c r="B1" s="10"/>
      <c r="C1" s="14" t="s">
        <v>40</v>
      </c>
      <c r="D1" s="15" t="s">
        <v>41</v>
      </c>
      <c r="E1" s="14" t="s">
        <v>42</v>
      </c>
      <c r="F1" s="15" t="s">
        <v>43</v>
      </c>
      <c r="G1" s="14" t="s">
        <v>44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22" t="s">
        <v>51</v>
      </c>
      <c r="O1" s="15" t="s">
        <v>52</v>
      </c>
      <c r="P1" s="22" t="s">
        <v>53</v>
      </c>
      <c r="Q1" s="15" t="s">
        <v>54</v>
      </c>
      <c r="R1" s="15" t="s">
        <v>55</v>
      </c>
      <c r="S1" s="15" t="s">
        <v>56</v>
      </c>
      <c r="T1" s="15" t="s">
        <v>57</v>
      </c>
      <c r="U1" s="22" t="s">
        <v>58</v>
      </c>
      <c r="V1" s="15" t="s">
        <v>59</v>
      </c>
      <c r="W1" s="15" t="s">
        <v>60</v>
      </c>
      <c r="X1" s="15" t="s">
        <v>61</v>
      </c>
      <c r="Y1" s="15" t="s">
        <v>62</v>
      </c>
      <c r="Z1" s="15" t="s">
        <v>63</v>
      </c>
      <c r="AA1" s="22" t="s">
        <v>64</v>
      </c>
    </row>
    <row r="2" spans="1:27" ht="12.75">
      <c r="A2" s="16" t="s">
        <v>65</v>
      </c>
      <c r="B2" s="10">
        <f>COUNT(B4:B29)</f>
        <v>26</v>
      </c>
      <c r="C2" s="17"/>
      <c r="D2" s="17"/>
      <c r="E2" s="18">
        <f>AVERAGE(F2:AA2)</f>
        <v>8.681818181818182</v>
      </c>
      <c r="F2" s="10">
        <f>COUNT(F4:F29)</f>
        <v>9</v>
      </c>
      <c r="G2" s="10">
        <f>COUNT(G4:G29)</f>
        <v>10</v>
      </c>
      <c r="H2" s="10">
        <f>COUNT(H4:H29)</f>
        <v>10</v>
      </c>
      <c r="I2" s="10">
        <f>COUNT(I4:I29)</f>
        <v>6</v>
      </c>
      <c r="J2" s="10">
        <f>COUNT(J4:J29)</f>
        <v>2</v>
      </c>
      <c r="K2" s="10">
        <f>COUNT(K4:K29)</f>
        <v>8</v>
      </c>
      <c r="L2" s="10">
        <f>COUNT(L4:L29)</f>
        <v>11</v>
      </c>
      <c r="M2" s="10">
        <f>COUNT(M4:M29)</f>
        <v>8</v>
      </c>
      <c r="N2" s="10">
        <f>COUNT(N4:N29)</f>
        <v>10</v>
      </c>
      <c r="O2" s="10">
        <f>COUNT(O4:O29)</f>
        <v>8</v>
      </c>
      <c r="P2" s="10">
        <f>COUNT(P4:P29)</f>
        <v>14</v>
      </c>
      <c r="Q2" s="10">
        <f>COUNT(Q4:Q29)</f>
        <v>8</v>
      </c>
      <c r="R2" s="10">
        <f>COUNT(R4:R29)</f>
        <v>9</v>
      </c>
      <c r="S2" s="10">
        <f>COUNT(S4:S29)</f>
        <v>7</v>
      </c>
      <c r="T2" s="10">
        <f>COUNT(T4:T29)</f>
        <v>7</v>
      </c>
      <c r="U2" s="10">
        <f>COUNT(U4:U29)</f>
        <v>12</v>
      </c>
      <c r="V2" s="10">
        <f>COUNT(V4:V29)</f>
        <v>11</v>
      </c>
      <c r="W2" s="10">
        <f>COUNT(W4:W29)</f>
        <v>9</v>
      </c>
      <c r="X2" s="10">
        <f>COUNT(X4:X29)</f>
        <v>6</v>
      </c>
      <c r="Y2" s="10">
        <f>COUNT(Y4:Y29)</f>
        <v>7</v>
      </c>
      <c r="Z2" s="10">
        <f>COUNT(Z4:Z29)</f>
        <v>7</v>
      </c>
      <c r="AA2" s="10">
        <f>COUNT(AA4:AA29)</f>
        <v>12</v>
      </c>
    </row>
    <row r="3" spans="1:5" ht="5.25" customHeight="1">
      <c r="A3" s="2"/>
      <c r="B3" s="9"/>
      <c r="C3" s="9"/>
      <c r="D3" s="9"/>
      <c r="E3" s="9"/>
    </row>
    <row r="4" spans="1:27" ht="12.75" customHeight="1">
      <c r="A4" s="2" t="s">
        <v>31</v>
      </c>
      <c r="B4" s="6">
        <v>80</v>
      </c>
      <c r="C4" s="9">
        <f>COUNT(F4:AA4)</f>
        <v>10</v>
      </c>
      <c r="D4" s="19">
        <f>SUM(F4:AA4)</f>
        <v>692</v>
      </c>
      <c r="E4" s="18">
        <f>AVERAGE(F4:AA4)</f>
        <v>69.2</v>
      </c>
      <c r="F4" s="12">
        <v>70</v>
      </c>
      <c r="I4" s="12">
        <v>70</v>
      </c>
      <c r="K4" s="12">
        <v>70</v>
      </c>
      <c r="L4" s="10"/>
      <c r="M4" s="10"/>
      <c r="N4" s="10"/>
      <c r="O4" s="10"/>
      <c r="P4">
        <v>67</v>
      </c>
      <c r="R4" s="12">
        <v>70</v>
      </c>
      <c r="U4" s="12">
        <v>70</v>
      </c>
      <c r="W4" s="12">
        <v>70</v>
      </c>
      <c r="Y4">
        <v>65</v>
      </c>
      <c r="Z4" s="12">
        <v>70</v>
      </c>
      <c r="AA4" s="12">
        <v>70</v>
      </c>
    </row>
    <row r="5" spans="1:16" ht="12.75">
      <c r="A5" s="2" t="s">
        <v>13</v>
      </c>
      <c r="B5">
        <v>50</v>
      </c>
      <c r="C5" s="9">
        <f>COUNT(F5:AA5)</f>
        <v>4</v>
      </c>
      <c r="D5" s="19">
        <f>SUM(F5:AA5)</f>
        <v>275</v>
      </c>
      <c r="E5" s="18">
        <f>AVERAGE(F5:AA5)</f>
        <v>68.75</v>
      </c>
      <c r="G5">
        <v>65</v>
      </c>
      <c r="H5" s="12">
        <v>70</v>
      </c>
      <c r="J5" s="10"/>
      <c r="K5" s="10"/>
      <c r="M5" s="12">
        <v>70</v>
      </c>
      <c r="N5" s="10"/>
      <c r="O5" s="10"/>
      <c r="P5" s="12">
        <v>70</v>
      </c>
    </row>
    <row r="6" spans="1:25" ht="12.75">
      <c r="A6" s="2" t="s">
        <v>34</v>
      </c>
      <c r="B6">
        <v>85</v>
      </c>
      <c r="C6" s="9">
        <f>COUNT(F6:AA6)</f>
        <v>5</v>
      </c>
      <c r="D6" s="19">
        <f>SUM(F6:AA6)</f>
        <v>335</v>
      </c>
      <c r="E6" s="18">
        <f>AVERAGE(F6:AA6)</f>
        <v>67</v>
      </c>
      <c r="F6">
        <v>67</v>
      </c>
      <c r="N6" s="12">
        <v>70</v>
      </c>
      <c r="U6">
        <v>67</v>
      </c>
      <c r="X6" s="12">
        <v>61</v>
      </c>
      <c r="Y6" s="12">
        <v>70</v>
      </c>
    </row>
    <row r="7" spans="1:26" ht="12.75">
      <c r="A7" s="2" t="s">
        <v>25</v>
      </c>
      <c r="B7" s="6">
        <v>64</v>
      </c>
      <c r="C7" s="9">
        <f>COUNT(F7:AA7)</f>
        <v>4</v>
      </c>
      <c r="D7" s="19">
        <f>SUM(F7:AA7)</f>
        <v>265</v>
      </c>
      <c r="E7" s="18">
        <f>AVERAGE(F7:AA7)</f>
        <v>66.25</v>
      </c>
      <c r="G7" s="12">
        <v>70</v>
      </c>
      <c r="H7" s="10"/>
      <c r="I7">
        <v>67</v>
      </c>
      <c r="J7" s="10"/>
      <c r="K7" s="10"/>
      <c r="L7" s="10"/>
      <c r="P7">
        <v>61</v>
      </c>
      <c r="Z7">
        <v>67</v>
      </c>
    </row>
    <row r="8" spans="1:25" ht="12.75">
      <c r="A8" s="2" t="s">
        <v>30</v>
      </c>
      <c r="B8" s="6">
        <v>77</v>
      </c>
      <c r="C8" s="9">
        <f>COUNT(F8:AA8)</f>
        <v>6</v>
      </c>
      <c r="D8" s="19">
        <f>SUM(F8:AA8)</f>
        <v>391</v>
      </c>
      <c r="E8" s="18">
        <f>AVERAGE(F8:AA8)</f>
        <v>65.16666666666667</v>
      </c>
      <c r="F8">
        <v>65</v>
      </c>
      <c r="G8">
        <v>61</v>
      </c>
      <c r="H8" s="10"/>
      <c r="L8">
        <v>65</v>
      </c>
      <c r="N8">
        <v>67</v>
      </c>
      <c r="P8" s="10"/>
      <c r="Q8" s="12">
        <v>70</v>
      </c>
      <c r="Y8">
        <v>63</v>
      </c>
    </row>
    <row r="9" spans="1:27" ht="12.75">
      <c r="A9" s="2" t="s">
        <v>7</v>
      </c>
      <c r="B9" s="6">
        <v>35</v>
      </c>
      <c r="C9" s="9">
        <f>COUNT(F9:AA9)</f>
        <v>9</v>
      </c>
      <c r="D9" s="19">
        <f>SUM(F9:AA9)</f>
        <v>584</v>
      </c>
      <c r="E9" s="18">
        <f>AVERAGE(F9:AA9)</f>
        <v>64.88888888888889</v>
      </c>
      <c r="G9">
        <v>63</v>
      </c>
      <c r="H9">
        <v>63</v>
      </c>
      <c r="L9" s="12">
        <v>70</v>
      </c>
      <c r="M9" s="10"/>
      <c r="P9">
        <v>65</v>
      </c>
      <c r="S9" s="12">
        <v>65</v>
      </c>
      <c r="T9" s="12">
        <v>70</v>
      </c>
      <c r="U9" s="12">
        <v>70</v>
      </c>
      <c r="V9" s="10">
        <v>59</v>
      </c>
      <c r="AA9">
        <v>59</v>
      </c>
    </row>
    <row r="10" spans="1:27" ht="12.75">
      <c r="A10" s="2" t="s">
        <v>12</v>
      </c>
      <c r="B10">
        <v>48</v>
      </c>
      <c r="C10" s="9">
        <f>COUNT(F10:AA10)</f>
        <v>7</v>
      </c>
      <c r="D10" s="19">
        <f>SUM(F10:AA10)</f>
        <v>449</v>
      </c>
      <c r="E10" s="18">
        <f>AVERAGE(F10:AA10)</f>
        <v>64.14285714285714</v>
      </c>
      <c r="H10" s="10"/>
      <c r="K10" s="10">
        <v>67</v>
      </c>
      <c r="N10">
        <v>65</v>
      </c>
      <c r="O10" s="12">
        <v>65</v>
      </c>
      <c r="R10" s="12">
        <v>70</v>
      </c>
      <c r="V10">
        <v>58</v>
      </c>
      <c r="X10">
        <v>59</v>
      </c>
      <c r="AA10">
        <v>65</v>
      </c>
    </row>
    <row r="11" spans="1:27" ht="12.75">
      <c r="A11" s="2" t="s">
        <v>20</v>
      </c>
      <c r="B11" s="9">
        <v>59</v>
      </c>
      <c r="C11" s="9">
        <f>COUNT(F11:AA11)</f>
        <v>9</v>
      </c>
      <c r="D11" s="19">
        <f>SUM(F11:AA11)</f>
        <v>576</v>
      </c>
      <c r="E11" s="18">
        <f>AVERAGE(F11:AA11)</f>
        <v>64</v>
      </c>
      <c r="G11">
        <v>67</v>
      </c>
      <c r="H11">
        <v>67</v>
      </c>
      <c r="K11" s="10"/>
      <c r="L11">
        <v>67</v>
      </c>
      <c r="M11" s="10"/>
      <c r="N11" s="10"/>
      <c r="O11" s="10">
        <v>59</v>
      </c>
      <c r="P11" s="10"/>
      <c r="S11">
        <v>61</v>
      </c>
      <c r="V11" s="12">
        <v>61</v>
      </c>
      <c r="X11">
        <v>60</v>
      </c>
      <c r="Y11">
        <v>67</v>
      </c>
      <c r="AA11">
        <v>67</v>
      </c>
    </row>
    <row r="12" spans="1:27" ht="12.75">
      <c r="A12" s="2" t="s">
        <v>29</v>
      </c>
      <c r="B12" s="9">
        <v>74</v>
      </c>
      <c r="C12" s="9">
        <f>COUNT(F12:AA12)</f>
        <v>12</v>
      </c>
      <c r="D12" s="19">
        <f>SUM(F12:AA12)-58-60</f>
        <v>636</v>
      </c>
      <c r="E12" s="18">
        <f>AVERAGE(F12:AA12)</f>
        <v>62.833333333333336</v>
      </c>
      <c r="F12">
        <v>60</v>
      </c>
      <c r="L12">
        <v>61</v>
      </c>
      <c r="N12">
        <v>61</v>
      </c>
      <c r="O12" s="20">
        <v>60</v>
      </c>
      <c r="P12" s="20">
        <v>58</v>
      </c>
      <c r="Q12">
        <v>67</v>
      </c>
      <c r="R12">
        <v>67</v>
      </c>
      <c r="T12">
        <v>67</v>
      </c>
      <c r="U12">
        <v>65</v>
      </c>
      <c r="V12">
        <v>60</v>
      </c>
      <c r="W12">
        <v>67</v>
      </c>
      <c r="AA12">
        <v>61</v>
      </c>
    </row>
    <row r="13" spans="1:26" ht="12.75">
      <c r="A13" s="2" t="s">
        <v>28</v>
      </c>
      <c r="B13" s="10">
        <v>69</v>
      </c>
      <c r="C13" s="9">
        <f>COUNT(F13:AA13)</f>
        <v>5</v>
      </c>
      <c r="D13" s="19">
        <f>SUM(F13:AA13)</f>
        <v>312</v>
      </c>
      <c r="E13" s="18">
        <f>AVERAGE(F13:AA13)</f>
        <v>62.4</v>
      </c>
      <c r="F13">
        <v>63</v>
      </c>
      <c r="G13">
        <v>60</v>
      </c>
      <c r="I13" s="10"/>
      <c r="P13">
        <v>59</v>
      </c>
      <c r="W13">
        <v>65</v>
      </c>
      <c r="Z13">
        <v>65</v>
      </c>
    </row>
    <row r="14" spans="1:27" ht="12.75">
      <c r="A14" s="2" t="s">
        <v>11</v>
      </c>
      <c r="B14" s="6">
        <v>48</v>
      </c>
      <c r="C14" s="9">
        <f>COUNT(F14:AA14)</f>
        <v>8</v>
      </c>
      <c r="D14" s="19">
        <f>SUM(F14:AA14)</f>
        <v>499</v>
      </c>
      <c r="E14" s="18">
        <f>AVERAGE(F14:AA14)</f>
        <v>62.375</v>
      </c>
      <c r="H14" s="10">
        <v>65</v>
      </c>
      <c r="M14">
        <v>67</v>
      </c>
      <c r="O14">
        <v>63</v>
      </c>
      <c r="P14">
        <v>63</v>
      </c>
      <c r="S14">
        <v>63</v>
      </c>
      <c r="V14" s="10">
        <v>60</v>
      </c>
      <c r="X14">
        <v>58</v>
      </c>
      <c r="AA14">
        <v>60</v>
      </c>
    </row>
    <row r="15" spans="1:22" ht="12.75">
      <c r="A15" s="2" t="s">
        <v>33</v>
      </c>
      <c r="B15" s="6">
        <v>85</v>
      </c>
      <c r="C15" s="9">
        <f>COUNT(F15:AA15)</f>
        <v>8</v>
      </c>
      <c r="D15" s="19">
        <f>SUM(F15:AA15)</f>
        <v>492</v>
      </c>
      <c r="E15" s="18">
        <f>AVERAGE(F15:AA15)</f>
        <v>61.5</v>
      </c>
      <c r="H15">
        <v>61</v>
      </c>
      <c r="I15">
        <v>65</v>
      </c>
      <c r="K15">
        <v>65</v>
      </c>
      <c r="L15" s="10"/>
      <c r="O15">
        <v>61</v>
      </c>
      <c r="P15">
        <v>57</v>
      </c>
      <c r="Q15">
        <v>65</v>
      </c>
      <c r="S15">
        <v>59</v>
      </c>
      <c r="V15">
        <v>59</v>
      </c>
    </row>
    <row r="16" spans="1:27" ht="12.75">
      <c r="A16" s="2" t="s">
        <v>23</v>
      </c>
      <c r="B16" s="6">
        <v>61</v>
      </c>
      <c r="C16" s="9">
        <f>COUNT(F16:AA16)</f>
        <v>8</v>
      </c>
      <c r="D16" s="19">
        <f>SUM(F16:AA16)</f>
        <v>486</v>
      </c>
      <c r="E16" s="18">
        <f>AVERAGE(F16:AA16)</f>
        <v>60.75</v>
      </c>
      <c r="K16">
        <v>63</v>
      </c>
      <c r="L16">
        <v>63</v>
      </c>
      <c r="P16">
        <v>56</v>
      </c>
      <c r="Q16">
        <v>63</v>
      </c>
      <c r="T16">
        <v>63</v>
      </c>
      <c r="U16">
        <v>63</v>
      </c>
      <c r="W16">
        <v>58</v>
      </c>
      <c r="AA16">
        <v>57</v>
      </c>
    </row>
    <row r="17" spans="1:27" ht="12.75">
      <c r="A17" s="2" t="s">
        <v>27</v>
      </c>
      <c r="B17" s="6">
        <v>67</v>
      </c>
      <c r="C17" s="9">
        <f>COUNT(F17:AA17)</f>
        <v>3</v>
      </c>
      <c r="D17" s="19">
        <f>SUM(F17:AA17)</f>
        <v>182</v>
      </c>
      <c r="E17" s="18">
        <f>AVERAGE(F17:AA17)</f>
        <v>60.666666666666664</v>
      </c>
      <c r="N17">
        <v>63</v>
      </c>
      <c r="V17">
        <v>56</v>
      </c>
      <c r="AA17">
        <v>63</v>
      </c>
    </row>
    <row r="18" spans="1:23" ht="12.75">
      <c r="A18" s="2" t="s">
        <v>22</v>
      </c>
      <c r="B18" s="6">
        <v>60</v>
      </c>
      <c r="C18" s="9">
        <f>COUNT(F18:AA18)</f>
        <v>13</v>
      </c>
      <c r="D18" s="19">
        <f>SUM(G18:W18)-54-57</f>
        <v>614</v>
      </c>
      <c r="E18" s="18">
        <f>AVERAGE(F18:AA18)</f>
        <v>60.15384615384615</v>
      </c>
      <c r="F18" s="20">
        <v>57</v>
      </c>
      <c r="G18">
        <v>57</v>
      </c>
      <c r="H18">
        <v>57</v>
      </c>
      <c r="I18" s="10">
        <v>63</v>
      </c>
      <c r="J18" s="10">
        <v>67</v>
      </c>
      <c r="L18">
        <v>60</v>
      </c>
      <c r="M18">
        <v>65</v>
      </c>
      <c r="P18" s="20">
        <v>54</v>
      </c>
      <c r="R18">
        <v>67</v>
      </c>
      <c r="S18">
        <v>58</v>
      </c>
      <c r="T18">
        <v>61</v>
      </c>
      <c r="V18" s="20">
        <v>57</v>
      </c>
      <c r="W18">
        <v>59</v>
      </c>
    </row>
    <row r="19" spans="1:27" ht="12.75">
      <c r="A19" s="2" t="s">
        <v>18</v>
      </c>
      <c r="B19" s="6">
        <v>58</v>
      </c>
      <c r="C19" s="9">
        <f>COUNT(F19:AA19)</f>
        <v>13</v>
      </c>
      <c r="D19" s="19">
        <f>SUM(F19:Z19)-57-58</f>
        <v>609</v>
      </c>
      <c r="E19" s="18">
        <f>AVERAGE(F19:AA19)</f>
        <v>60</v>
      </c>
      <c r="K19">
        <v>61</v>
      </c>
      <c r="L19">
        <v>58</v>
      </c>
      <c r="M19">
        <v>60</v>
      </c>
      <c r="N19">
        <v>60</v>
      </c>
      <c r="O19" s="20">
        <v>58</v>
      </c>
      <c r="P19" s="10"/>
      <c r="T19">
        <v>65</v>
      </c>
      <c r="U19">
        <v>60</v>
      </c>
      <c r="V19">
        <v>58</v>
      </c>
      <c r="W19">
        <v>63</v>
      </c>
      <c r="X19" s="20">
        <v>57</v>
      </c>
      <c r="Y19">
        <v>61</v>
      </c>
      <c r="Z19">
        <v>63</v>
      </c>
      <c r="AA19" s="20">
        <v>56</v>
      </c>
    </row>
    <row r="20" spans="1:26" ht="12.75">
      <c r="A20" s="2" t="s">
        <v>17</v>
      </c>
      <c r="B20" s="6">
        <v>56</v>
      </c>
      <c r="C20" s="9">
        <f>COUNT(F20:AA20)</f>
        <v>13</v>
      </c>
      <c r="D20" s="19">
        <f>SUM(F20:Z20)-53-56-57</f>
        <v>603</v>
      </c>
      <c r="E20" s="18">
        <f>AVERAGE(F20:AA20)</f>
        <v>59.15384615384615</v>
      </c>
      <c r="F20">
        <v>59</v>
      </c>
      <c r="G20" s="10">
        <v>59</v>
      </c>
      <c r="H20">
        <v>58</v>
      </c>
      <c r="I20" s="10">
        <v>60</v>
      </c>
      <c r="J20" s="12">
        <v>70</v>
      </c>
      <c r="L20" s="20">
        <v>57</v>
      </c>
      <c r="M20">
        <v>58</v>
      </c>
      <c r="P20" s="20">
        <v>53</v>
      </c>
      <c r="R20">
        <v>63</v>
      </c>
      <c r="S20" s="20">
        <v>56</v>
      </c>
      <c r="U20">
        <v>57</v>
      </c>
      <c r="W20">
        <v>60</v>
      </c>
      <c r="Z20">
        <v>59</v>
      </c>
    </row>
    <row r="21" spans="1:18" ht="12.75">
      <c r="A21" s="2" t="s">
        <v>35</v>
      </c>
      <c r="B21">
        <v>37</v>
      </c>
      <c r="C21" s="9">
        <f>COUNT(F21:AA21)</f>
        <v>3</v>
      </c>
      <c r="D21" s="19">
        <f>SUM(F21:AA21)</f>
        <v>177</v>
      </c>
      <c r="E21" s="18">
        <f>AVERAGE(F21:AA21)</f>
        <v>59</v>
      </c>
      <c r="K21">
        <v>60</v>
      </c>
      <c r="M21">
        <v>57</v>
      </c>
      <c r="R21">
        <v>60</v>
      </c>
    </row>
    <row r="22" spans="1:27" ht="12.75">
      <c r="A22" s="21" t="s">
        <v>14</v>
      </c>
      <c r="B22" s="9">
        <v>51</v>
      </c>
      <c r="C22" s="9">
        <f>COUNT(F22:AA22)</f>
        <v>19</v>
      </c>
      <c r="D22" s="19">
        <f>SUM(I22:Z22)-51-56-56-57-59</f>
        <v>609</v>
      </c>
      <c r="E22" s="18">
        <f>AVERAGE(F22:AA22)</f>
        <v>58.68421052631579</v>
      </c>
      <c r="F22" s="20">
        <v>58</v>
      </c>
      <c r="G22" s="20">
        <v>58</v>
      </c>
      <c r="H22" s="20">
        <v>56</v>
      </c>
      <c r="I22" s="10">
        <v>61</v>
      </c>
      <c r="J22" s="10"/>
      <c r="K22" s="20">
        <v>59</v>
      </c>
      <c r="L22" s="10">
        <v>59</v>
      </c>
      <c r="M22" s="10">
        <v>61</v>
      </c>
      <c r="N22" s="20">
        <v>56</v>
      </c>
      <c r="O22" s="20">
        <v>57</v>
      </c>
      <c r="P22" s="20">
        <v>51</v>
      </c>
      <c r="Q22" s="10">
        <v>60</v>
      </c>
      <c r="R22" s="10">
        <v>65</v>
      </c>
      <c r="T22">
        <v>60</v>
      </c>
      <c r="U22">
        <v>61</v>
      </c>
      <c r="V22" s="20">
        <v>56</v>
      </c>
      <c r="W22">
        <v>61</v>
      </c>
      <c r="Y22">
        <v>60</v>
      </c>
      <c r="Z22">
        <v>61</v>
      </c>
      <c r="AA22" s="20">
        <v>55</v>
      </c>
    </row>
    <row r="23" spans="1:26" ht="12.75">
      <c r="A23" s="2" t="s">
        <v>6</v>
      </c>
      <c r="B23">
        <v>27</v>
      </c>
      <c r="C23" s="9">
        <f>COUNT(F23:AA23)</f>
        <v>3</v>
      </c>
      <c r="D23" s="19">
        <f>SUM(F23:AA23)</f>
        <v>176</v>
      </c>
      <c r="E23" s="18">
        <f>AVERAGE(F23:AA23)</f>
        <v>58.666666666666664</v>
      </c>
      <c r="R23">
        <v>59</v>
      </c>
      <c r="V23">
        <v>57</v>
      </c>
      <c r="Z23">
        <v>60</v>
      </c>
    </row>
    <row r="24" spans="1:21" ht="12.75">
      <c r="A24" s="2" t="s">
        <v>32</v>
      </c>
      <c r="B24" s="6">
        <v>95</v>
      </c>
      <c r="C24" s="9">
        <f>COUNT(F24:AA24)</f>
        <v>3</v>
      </c>
      <c r="D24" s="19">
        <f>SUM(F24:AA24)</f>
        <v>175</v>
      </c>
      <c r="E24" s="18">
        <f>AVERAGE(F24:AA24)</f>
        <v>58.333333333333336</v>
      </c>
      <c r="N24">
        <v>58</v>
      </c>
      <c r="Q24">
        <v>59</v>
      </c>
      <c r="U24">
        <v>58</v>
      </c>
    </row>
    <row r="25" spans="1:27" ht="12.75">
      <c r="A25" s="8" t="s">
        <v>21</v>
      </c>
      <c r="B25" s="7">
        <v>59</v>
      </c>
      <c r="C25" s="9">
        <f>COUNT(F25:AA25)</f>
        <v>3</v>
      </c>
      <c r="D25" s="19">
        <f>SUM(F25:AA25)</f>
        <v>175</v>
      </c>
      <c r="E25" s="18">
        <f>AVERAGE(F25:AA25)</f>
        <v>58.333333333333336</v>
      </c>
      <c r="L25">
        <v>56</v>
      </c>
      <c r="Q25">
        <v>61</v>
      </c>
      <c r="AA25">
        <v>58</v>
      </c>
    </row>
    <row r="26" spans="1:25" ht="12.75">
      <c r="A26" s="2" t="s">
        <v>10</v>
      </c>
      <c r="B26" s="10">
        <v>48</v>
      </c>
      <c r="C26" s="9">
        <f>COUNT(F26:AA26)</f>
        <v>10</v>
      </c>
      <c r="D26" s="19">
        <f>SUM(F26:Y26)</f>
        <v>574</v>
      </c>
      <c r="E26" s="18">
        <f>AVERAGE(F26:AA26)</f>
        <v>57.4</v>
      </c>
      <c r="F26" s="10">
        <v>56</v>
      </c>
      <c r="G26" s="10">
        <v>56</v>
      </c>
      <c r="K26">
        <v>58</v>
      </c>
      <c r="L26" s="10">
        <v>55</v>
      </c>
      <c r="M26" s="10"/>
      <c r="N26" s="10">
        <v>57</v>
      </c>
      <c r="O26" s="10"/>
      <c r="P26" s="10"/>
      <c r="R26">
        <v>61</v>
      </c>
      <c r="T26">
        <v>59</v>
      </c>
      <c r="U26">
        <v>56</v>
      </c>
      <c r="W26">
        <v>57</v>
      </c>
      <c r="Y26">
        <v>59</v>
      </c>
    </row>
    <row r="27" spans="1:24" ht="12.75">
      <c r="A27" s="2" t="s">
        <v>9</v>
      </c>
      <c r="B27" s="6">
        <v>46</v>
      </c>
      <c r="C27" s="9">
        <f>COUNT(F27:AA27)</f>
        <v>5</v>
      </c>
      <c r="D27" s="19">
        <f>SUM(F27:AA27)</f>
        <v>287</v>
      </c>
      <c r="E27" s="18">
        <f>AVERAGE(F27:AA27)</f>
        <v>57.4</v>
      </c>
      <c r="F27" s="10"/>
      <c r="G27" s="10"/>
      <c r="H27" s="10">
        <v>60</v>
      </c>
      <c r="O27">
        <v>56</v>
      </c>
      <c r="P27">
        <v>50</v>
      </c>
      <c r="U27">
        <v>65</v>
      </c>
      <c r="X27">
        <v>56</v>
      </c>
    </row>
    <row r="28" spans="1:21" ht="12.75">
      <c r="A28" s="2" t="s">
        <v>15</v>
      </c>
      <c r="B28" s="6">
        <v>54</v>
      </c>
      <c r="C28" s="9">
        <f>COUNT(F28:AA28)</f>
        <v>5</v>
      </c>
      <c r="D28" s="19">
        <f>SUM(F28:AA28)</f>
        <v>286</v>
      </c>
      <c r="E28" s="18">
        <f>AVERAGE(F28:AA28)</f>
        <v>57.2</v>
      </c>
      <c r="H28" s="10">
        <v>59</v>
      </c>
      <c r="M28">
        <v>59</v>
      </c>
      <c r="P28">
        <v>52</v>
      </c>
      <c r="S28">
        <v>57</v>
      </c>
      <c r="U28">
        <v>59</v>
      </c>
    </row>
    <row r="29" spans="1:27" ht="12.75">
      <c r="A29" s="2" t="s">
        <v>26</v>
      </c>
      <c r="B29" s="6">
        <v>66</v>
      </c>
      <c r="C29" s="9">
        <f>COUNT(F29:AA29)</f>
        <v>3</v>
      </c>
      <c r="D29" s="19">
        <f>SUM(F29:AA29)</f>
        <v>171</v>
      </c>
      <c r="E29" s="18">
        <f>AVERAGE(F29:AA29)</f>
        <v>57</v>
      </c>
      <c r="N29">
        <v>59</v>
      </c>
      <c r="Q29">
        <v>58</v>
      </c>
      <c r="AA29">
        <v>54</v>
      </c>
    </row>
  </sheetData>
  <sheetProtection/>
  <printOptions gridLines="1"/>
  <pageMargins left="1.1023622047244095" right="0.1968503937007874" top="0.87" bottom="0.66" header="0.46" footer="0.41"/>
  <pageSetup horizontalDpi="600" verticalDpi="600" orientation="landscape" paperSize="9" scale="95" r:id="rId1"/>
  <headerFooter alignWithMargins="0">
    <oddHeader>&amp;L&amp;"Bookman Old Style CE,Obyčejné"&amp;14Pohár Běžce Českého ráje&amp;C&amp;14 2017&amp;R&amp;14 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PBCr_170820</dc:title>
  <dc:subject/>
  <dc:creator>Karel</dc:creator>
  <cp:keywords/>
  <dc:description>náhled podle průměru</dc:description>
  <cp:lastModifiedBy>Karel</cp:lastModifiedBy>
  <cp:lastPrinted>2017-08-20T13:07:39Z</cp:lastPrinted>
  <dcterms:created xsi:type="dcterms:W3CDTF">2017-08-20T12:35:47Z</dcterms:created>
  <dcterms:modified xsi:type="dcterms:W3CDTF">2017-08-20T16:34:36Z</dcterms:modified>
  <cp:category/>
  <cp:version/>
  <cp:contentType/>
  <cp:contentStatus/>
</cp:coreProperties>
</file>